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ttt\Desktop\"/>
    </mc:Choice>
  </mc:AlternateContent>
  <xr:revisionPtr revIDLastSave="0" documentId="13_ncr:1_{23A95A97-3623-4B5C-BE1C-571D16D2B6C8}" xr6:coauthVersionLast="36" xr6:coauthVersionMax="36" xr10:uidLastSave="{00000000-0000-0000-0000-000000000000}"/>
  <bookViews>
    <workbookView xWindow="0" yWindow="0" windowWidth="28800" windowHeight="12375" xr2:uid="{D158FC55-4E2F-48A7-9BBA-AB5F335700B2}"/>
  </bookViews>
  <sheets>
    <sheet name="2-25" sheetId="4" r:id="rId1"/>
    <sheet name="2-26" sheetId="1" r:id="rId2"/>
    <sheet name="2-27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5" i="1" l="1"/>
  <c r="N49" i="1"/>
  <c r="M35" i="5"/>
  <c r="N35" i="5" s="1"/>
  <c r="M15" i="5"/>
  <c r="N15" i="5" s="1"/>
  <c r="M21" i="5"/>
  <c r="N21" i="5" s="1"/>
  <c r="M19" i="5"/>
  <c r="N19" i="5" s="1"/>
  <c r="M4" i="5"/>
  <c r="N4" i="5" s="1"/>
  <c r="M7" i="5"/>
  <c r="N7" i="5" s="1"/>
  <c r="M2" i="5"/>
  <c r="N2" i="5" s="1"/>
  <c r="M27" i="5"/>
  <c r="N27" i="5" s="1"/>
  <c r="M13" i="5"/>
  <c r="N13" i="5" s="1"/>
  <c r="M16" i="5"/>
  <c r="N16" i="5" s="1"/>
  <c r="M10" i="5"/>
  <c r="N10" i="5" s="1"/>
  <c r="M9" i="5"/>
  <c r="N9" i="5" s="1"/>
  <c r="M8" i="5"/>
  <c r="N8" i="5" s="1"/>
  <c r="M5" i="5"/>
  <c r="N5" i="5" s="1"/>
  <c r="M11" i="5"/>
  <c r="N11" i="5" s="1"/>
  <c r="M6" i="5"/>
  <c r="N6" i="5" s="1"/>
  <c r="M14" i="5"/>
  <c r="N14" i="5" s="1"/>
  <c r="M3" i="5"/>
  <c r="N3" i="5" s="1"/>
  <c r="M28" i="5"/>
  <c r="N28" i="5" s="1"/>
  <c r="M41" i="5"/>
  <c r="N41" i="5" s="1"/>
  <c r="M33" i="5"/>
  <c r="N33" i="5" s="1"/>
  <c r="M24" i="5"/>
  <c r="N24" i="5" s="1"/>
  <c r="M42" i="5"/>
  <c r="N42" i="5" s="1"/>
  <c r="M32" i="5"/>
  <c r="N32" i="5" s="1"/>
  <c r="M23" i="5"/>
  <c r="N23" i="5" s="1"/>
  <c r="M18" i="5"/>
  <c r="N18" i="5" s="1"/>
  <c r="M34" i="5"/>
  <c r="N34" i="5" s="1"/>
  <c r="M39" i="5"/>
  <c r="N39" i="5" s="1"/>
  <c r="M29" i="5"/>
  <c r="N29" i="5" s="1"/>
  <c r="M30" i="5"/>
  <c r="N30" i="5" s="1"/>
  <c r="M38" i="5"/>
  <c r="N38" i="5" s="1"/>
  <c r="M40" i="5"/>
  <c r="N40" i="5" s="1"/>
  <c r="M37" i="5"/>
  <c r="N37" i="5" s="1"/>
  <c r="M25" i="5"/>
  <c r="N25" i="5" s="1"/>
  <c r="M22" i="5"/>
  <c r="N22" i="5" s="1"/>
  <c r="M20" i="5"/>
  <c r="N20" i="5" s="1"/>
  <c r="M17" i="5"/>
  <c r="N17" i="5" s="1"/>
  <c r="M26" i="5"/>
  <c r="N26" i="5" s="1"/>
  <c r="M12" i="5"/>
  <c r="N12" i="5" s="1"/>
  <c r="M36" i="5"/>
  <c r="N36" i="5" s="1"/>
  <c r="M31" i="5"/>
  <c r="N31" i="5" s="1"/>
  <c r="N16" i="4"/>
  <c r="N49" i="4"/>
  <c r="N51" i="4"/>
  <c r="M3" i="4"/>
  <c r="N3" i="4" s="1"/>
  <c r="M27" i="4"/>
  <c r="N27" i="4" s="1"/>
  <c r="M18" i="4"/>
  <c r="N18" i="4" s="1"/>
  <c r="M23" i="4"/>
  <c r="N23" i="4" s="1"/>
  <c r="M24" i="4"/>
  <c r="N24" i="4" s="1"/>
  <c r="M33" i="4"/>
  <c r="N33" i="4" s="1"/>
  <c r="M2" i="4"/>
  <c r="N2" i="4" s="1"/>
  <c r="M19" i="4"/>
  <c r="N19" i="4" s="1"/>
  <c r="M13" i="4"/>
  <c r="N13" i="4" s="1"/>
  <c r="M28" i="4"/>
  <c r="N28" i="4" s="1"/>
  <c r="M4" i="4"/>
  <c r="N4" i="4" s="1"/>
  <c r="M26" i="4"/>
  <c r="N26" i="4" s="1"/>
  <c r="M25" i="4"/>
  <c r="N25" i="4" s="1"/>
  <c r="M20" i="4"/>
  <c r="N20" i="4" s="1"/>
  <c r="M6" i="4"/>
  <c r="N6" i="4" s="1"/>
  <c r="M7" i="4"/>
  <c r="N7" i="4" s="1"/>
  <c r="M10" i="4"/>
  <c r="N10" i="4" s="1"/>
  <c r="M22" i="4"/>
  <c r="N22" i="4" s="1"/>
  <c r="M8" i="4"/>
  <c r="N8" i="4" s="1"/>
  <c r="M17" i="4"/>
  <c r="N17" i="4" s="1"/>
  <c r="M37" i="4"/>
  <c r="N37" i="4" s="1"/>
  <c r="M5" i="4"/>
  <c r="N5" i="4" s="1"/>
  <c r="M11" i="4"/>
  <c r="N11" i="4" s="1"/>
  <c r="M16" i="4"/>
  <c r="M30" i="4"/>
  <c r="N30" i="4" s="1"/>
  <c r="M9" i="4"/>
  <c r="N9" i="4" s="1"/>
  <c r="M35" i="4"/>
  <c r="N35" i="4" s="1"/>
  <c r="M15" i="4"/>
  <c r="N15" i="4" s="1"/>
  <c r="M14" i="4"/>
  <c r="N14" i="4" s="1"/>
  <c r="M31" i="4"/>
  <c r="N31" i="4" s="1"/>
  <c r="M12" i="4"/>
  <c r="N12" i="4" s="1"/>
  <c r="M38" i="4"/>
  <c r="N38" i="4" s="1"/>
  <c r="M40" i="4"/>
  <c r="N40" i="4" s="1"/>
  <c r="M41" i="4"/>
  <c r="N41" i="4" s="1"/>
  <c r="M42" i="4"/>
  <c r="N42" i="4" s="1"/>
  <c r="M21" i="4"/>
  <c r="N21" i="4" s="1"/>
  <c r="M34" i="4"/>
  <c r="N34" i="4" s="1"/>
  <c r="M36" i="4"/>
  <c r="N36" i="4" s="1"/>
  <c r="M39" i="4"/>
  <c r="N39" i="4" s="1"/>
  <c r="M29" i="4"/>
  <c r="N29" i="4" s="1"/>
  <c r="M32" i="4"/>
  <c r="N32" i="4" s="1"/>
  <c r="M43" i="4"/>
  <c r="N43" i="4" s="1"/>
  <c r="M44" i="4"/>
  <c r="N44" i="4" s="1"/>
  <c r="M45" i="4"/>
  <c r="N45" i="4" s="1"/>
  <c r="M46" i="4"/>
  <c r="N46" i="4" s="1"/>
  <c r="M47" i="4"/>
  <c r="N47" i="4" s="1"/>
  <c r="M48" i="4"/>
  <c r="N48" i="4" s="1"/>
  <c r="M49" i="4"/>
  <c r="M50" i="4"/>
  <c r="N50" i="4" s="1"/>
  <c r="M51" i="4"/>
  <c r="M52" i="4"/>
  <c r="N52" i="4" s="1"/>
  <c r="M53" i="4"/>
  <c r="N53" i="4" s="1"/>
  <c r="M54" i="4"/>
  <c r="N54" i="4" s="1"/>
  <c r="M55" i="4"/>
  <c r="N55" i="4" s="1"/>
  <c r="M56" i="4"/>
  <c r="N56" i="4" s="1"/>
  <c r="M57" i="4"/>
  <c r="N57" i="4" s="1"/>
  <c r="M58" i="4"/>
  <c r="N58" i="4" s="1"/>
  <c r="M59" i="4"/>
  <c r="N59" i="4" s="1"/>
  <c r="M60" i="4"/>
  <c r="N60" i="4" s="1"/>
  <c r="M61" i="4"/>
  <c r="N61" i="4" s="1"/>
  <c r="M62" i="4"/>
  <c r="N62" i="4" s="1"/>
  <c r="M63" i="4"/>
  <c r="N63" i="4" s="1"/>
  <c r="M64" i="4"/>
  <c r="N64" i="4" s="1"/>
  <c r="M65" i="4"/>
  <c r="N65" i="4" s="1"/>
  <c r="M66" i="4"/>
  <c r="N66" i="4" s="1"/>
  <c r="M67" i="4"/>
  <c r="N67" i="4" s="1"/>
  <c r="M68" i="4"/>
  <c r="N68" i="4" s="1"/>
  <c r="M69" i="4"/>
  <c r="N69" i="4" s="1"/>
  <c r="M70" i="4"/>
  <c r="N70" i="4" s="1"/>
  <c r="M71" i="4"/>
  <c r="N71" i="4" s="1"/>
  <c r="M72" i="4"/>
  <c r="N72" i="4" s="1"/>
  <c r="M73" i="4"/>
  <c r="N73" i="4" s="1"/>
  <c r="M74" i="4"/>
  <c r="N74" i="4" s="1"/>
  <c r="M75" i="4"/>
  <c r="N75" i="4" s="1"/>
  <c r="M76" i="4"/>
  <c r="N76" i="4" s="1"/>
  <c r="M77" i="4"/>
  <c r="N77" i="4" s="1"/>
  <c r="M78" i="4"/>
  <c r="N78" i="4" s="1"/>
  <c r="M79" i="4"/>
  <c r="N79" i="4" s="1"/>
  <c r="M80" i="4"/>
  <c r="N80" i="4" s="1"/>
  <c r="M81" i="4"/>
  <c r="N81" i="4" s="1"/>
  <c r="M82" i="4"/>
  <c r="N82" i="4" s="1"/>
  <c r="M83" i="4"/>
  <c r="N83" i="4" s="1"/>
  <c r="M84" i="4"/>
  <c r="N84" i="4" s="1"/>
  <c r="M85" i="4"/>
  <c r="N85" i="4" s="1"/>
  <c r="M86" i="4"/>
  <c r="N86" i="4" s="1"/>
  <c r="M34" i="1"/>
  <c r="N34" i="1" s="1"/>
  <c r="M15" i="1"/>
  <c r="N15" i="1" s="1"/>
  <c r="M22" i="1"/>
  <c r="N22" i="1" s="1"/>
  <c r="M20" i="1"/>
  <c r="N20" i="1" s="1"/>
  <c r="M3" i="1"/>
  <c r="N3" i="1" s="1"/>
  <c r="M7" i="1"/>
  <c r="N7" i="1" s="1"/>
  <c r="M2" i="1"/>
  <c r="N2" i="1" s="1"/>
  <c r="M28" i="1"/>
  <c r="N28" i="1" s="1"/>
  <c r="M14" i="1"/>
  <c r="N14" i="1" s="1"/>
  <c r="M17" i="1"/>
  <c r="N17" i="1" s="1"/>
  <c r="M9" i="1"/>
  <c r="N9" i="1" s="1"/>
  <c r="M8" i="1"/>
  <c r="N8" i="1" s="1"/>
  <c r="M10" i="1"/>
  <c r="N10" i="1" s="1"/>
  <c r="M5" i="1"/>
  <c r="N5" i="1" s="1"/>
  <c r="M12" i="1"/>
  <c r="N12" i="1" s="1"/>
  <c r="M6" i="1"/>
  <c r="N6" i="1" s="1"/>
  <c r="M16" i="1"/>
  <c r="N16" i="1" s="1"/>
  <c r="M4" i="1"/>
  <c r="N4" i="1" s="1"/>
  <c r="M46" i="1"/>
  <c r="N46" i="1" s="1"/>
  <c r="M29" i="1"/>
  <c r="N29" i="1" s="1"/>
  <c r="M40" i="1"/>
  <c r="N40" i="1" s="1"/>
  <c r="M36" i="1"/>
  <c r="N36" i="1" s="1"/>
  <c r="M47" i="1"/>
  <c r="N47" i="1" s="1"/>
  <c r="M43" i="1"/>
  <c r="N43" i="1" s="1"/>
  <c r="M48" i="1"/>
  <c r="N48" i="1" s="1"/>
  <c r="M25" i="1"/>
  <c r="N25" i="1" s="1"/>
  <c r="M42" i="1"/>
  <c r="N42" i="1" s="1"/>
  <c r="M33" i="1"/>
  <c r="N33" i="1" s="1"/>
  <c r="M49" i="1"/>
  <c r="M23" i="1"/>
  <c r="N23" i="1" s="1"/>
  <c r="M50" i="1"/>
  <c r="N50" i="1" s="1"/>
  <c r="M11" i="1"/>
  <c r="N11" i="1" s="1"/>
  <c r="M45" i="1"/>
  <c r="N45" i="1" s="1"/>
  <c r="M30" i="1"/>
  <c r="N30" i="1" s="1"/>
  <c r="M38" i="1"/>
  <c r="N38" i="1" s="1"/>
  <c r="M19" i="1"/>
  <c r="N19" i="1" s="1"/>
  <c r="M51" i="1"/>
  <c r="N51" i="1" s="1"/>
  <c r="M31" i="1"/>
  <c r="N31" i="1" s="1"/>
  <c r="M52" i="1"/>
  <c r="N52" i="1" s="1"/>
  <c r="M39" i="1"/>
  <c r="N39" i="1" s="1"/>
  <c r="M41" i="1"/>
  <c r="N41" i="1" s="1"/>
  <c r="M53" i="1"/>
  <c r="N53" i="1" s="1"/>
  <c r="M35" i="1"/>
  <c r="M26" i="1"/>
  <c r="N26" i="1" s="1"/>
  <c r="M54" i="1"/>
  <c r="N54" i="1" s="1"/>
  <c r="M24" i="1"/>
  <c r="N24" i="1" s="1"/>
  <c r="M21" i="1"/>
  <c r="N21" i="1" s="1"/>
  <c r="M18" i="1"/>
  <c r="N18" i="1" s="1"/>
  <c r="M44" i="1"/>
  <c r="N44" i="1" s="1"/>
  <c r="M27" i="1"/>
  <c r="N27" i="1" s="1"/>
  <c r="M13" i="1"/>
  <c r="N13" i="1" s="1"/>
  <c r="M37" i="1"/>
  <c r="N37" i="1" s="1"/>
  <c r="M32" i="1"/>
  <c r="N32" i="1" s="1"/>
</calcChain>
</file>

<file path=xl/sharedStrings.xml><?xml version="1.0" encoding="utf-8"?>
<sst xmlns="http://schemas.openxmlformats.org/spreadsheetml/2006/main" count="390" uniqueCount="69">
  <si>
    <t>FC_r5</t>
  </si>
  <si>
    <t>MASTER_IMAGE</t>
  </si>
  <si>
    <t>SERVERS</t>
  </si>
  <si>
    <t>VMHostLOGS</t>
  </si>
  <si>
    <t>Server_SSD</t>
  </si>
  <si>
    <t>VDIDatastore1</t>
  </si>
  <si>
    <t>VDIDatastore2</t>
  </si>
  <si>
    <t>VDIDatastore3</t>
  </si>
  <si>
    <t>VMmanagement</t>
  </si>
  <si>
    <t>PersistentUsersDisks</t>
  </si>
  <si>
    <t>VDIParentReplicas</t>
  </si>
  <si>
    <t>NON-AO-SSD_r1</t>
  </si>
  <si>
    <t>FC_r6</t>
  </si>
  <si>
    <t>CPG</t>
  </si>
  <si>
    <t>VV</t>
  </si>
  <si>
    <t>SpaceMB</t>
  </si>
  <si>
    <t>Avg-Rd</t>
  </si>
  <si>
    <t>Max-Rd</t>
  </si>
  <si>
    <t>Min-Rd</t>
  </si>
  <si>
    <t>Max-Wr</t>
  </si>
  <si>
    <t>Avg-Wr</t>
  </si>
  <si>
    <t>Min-Wr</t>
  </si>
  <si>
    <t>Max-Tot</t>
  </si>
  <si>
    <t>Avg-Tot</t>
  </si>
  <si>
    <t>Min-Tot</t>
  </si>
  <si>
    <t>SQL-PRD-DATA</t>
  </si>
  <si>
    <t>SQL-PRD-TEMP</t>
  </si>
  <si>
    <t>DATA-2</t>
  </si>
  <si>
    <t>DATA-1</t>
  </si>
  <si>
    <t>DATA-6</t>
  </si>
  <si>
    <t>DATA-8</t>
  </si>
  <si>
    <t>Data-4</t>
  </si>
  <si>
    <t>DATA-3</t>
  </si>
  <si>
    <t>SQL-PRD-LOG</t>
  </si>
  <si>
    <t>Data-0</t>
  </si>
  <si>
    <t>SQL-DEV-LOG</t>
  </si>
  <si>
    <t>DATA-7</t>
  </si>
  <si>
    <t>SQL-PRD-BAK</t>
  </si>
  <si>
    <t>SQL-DEV-DATA</t>
  </si>
  <si>
    <t>SQL-PRD-QDRIVE</t>
  </si>
  <si>
    <t>SQL-PRD-DTC</t>
  </si>
  <si>
    <t>SQL-DEV-BAK</t>
  </si>
  <si>
    <t>SQL-DEV-TEMP</t>
  </si>
  <si>
    <t>SQL-DEV-QDRIVE</t>
  </si>
  <si>
    <t>SQL-DEV-DTC</t>
  </si>
  <si>
    <t>14P-TEMP</t>
  </si>
  <si>
    <t>14-DATA</t>
  </si>
  <si>
    <t>14P-DATA</t>
  </si>
  <si>
    <t>14P-LOG</t>
  </si>
  <si>
    <t>14-LOG</t>
  </si>
  <si>
    <t>14P-Bak</t>
  </si>
  <si>
    <t>14-BAK</t>
  </si>
  <si>
    <t>14-TEMP</t>
  </si>
  <si>
    <t>14-DTC</t>
  </si>
  <si>
    <t>14P-DTC</t>
  </si>
  <si>
    <t>14-QDRIVE</t>
  </si>
  <si>
    <t>14P-QDRIVE</t>
  </si>
  <si>
    <t>SpaceGB</t>
  </si>
  <si>
    <t>Acc/Min</t>
  </si>
  <si>
    <t>Max-Rd acc/(GiB*min)</t>
  </si>
  <si>
    <t>Avg-Rd acc/(GiB*min)</t>
  </si>
  <si>
    <t>Min-Rd acc/(GiB*min)</t>
  </si>
  <si>
    <t>Max-Wr acc/(GiB*min)</t>
  </si>
  <si>
    <t>Avg-Wr acc/(GiB*min)</t>
  </si>
  <si>
    <t>Min-Wr acc/(GiB*min)</t>
  </si>
  <si>
    <t>Max-Tot acc/(GiB*min)</t>
  </si>
  <si>
    <t>Avg-Tot acc/(GiB*min)</t>
  </si>
  <si>
    <t>Min-Tot acc/(GiB*min)</t>
  </si>
  <si>
    <t>Total Acc/Min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</si>
</sst>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165" fontId="0" fillId="0" borderId="0" xfId="1" applyNumberFormat="1" applyFont="1"/>
    <xf numFmtId="1" fontId="0" fillId="0" borderId="0" xfId="0" applyNumberFormat="1"/>
    <xf numFmtId="3" fontId="0" fillId="0" borderId="0" xfId="0" applyNumberFormat="1"/>
  </cellXfs>
  <cellStyles count="2">
    <cellStyle name="Comma" xfId="1" builtinId="3"/>
    <cellStyle name="Normal" xfId="0" builtinId="0"/>
  </cellStyles>
  <dxfs count="9">
    <dxf>
      <numFmt numFmtId="3" formatCode="#,##0"/>
    </dxf>
    <dxf>
      <numFmt numFmtId="3" formatCode="#,##0"/>
    </dxf>
    <dxf>
      <numFmt numFmtId="1" formatCode="0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" formatCode="0"/>
    </dxf>
    <dxf>
      <numFmt numFmtId="1" formatCode="0"/>
    </dxf>
    <dxf>
      <numFmt numFmtId="165" formatCode="_(* #,##0_);_(* \(#,##0\);_(* &quot;-&quot;??_);_(@_)"/>
    </dxf>
    <dxf>
      <numFmt numFmtId="165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D79301B-400A-41B8-AC63-6CF0803F62B2}" name="Table14" displayName="Table14" ref="A1:N86" totalsRowShown="0">
  <autoFilter ref="A1:N86" xr:uid="{5EF70681-950C-4CF8-90D8-E562372B8D99}"/>
  <sortState ref="A2:N86">
    <sortCondition descending="1" ref="N1:N86"/>
  </sortState>
  <tableColumns count="14">
    <tableColumn id="1" xr3:uid="{DB24429F-62DF-4863-BD45-48E0B426E24C}" name="CPG"/>
    <tableColumn id="2" xr3:uid="{2DFCF2B3-4142-4DA3-BC7B-7260D1B8A600}" name="VV"/>
    <tableColumn id="3" xr3:uid="{B6245C95-CAE9-4D48-88E9-DAF758199E87}" name="SpaceMB" dataDxfId="8" dataCellStyle="Comma"/>
    <tableColumn id="4" xr3:uid="{23113185-7601-43B3-89DE-0D46A0B8D89C}" name="Max-Rd"/>
    <tableColumn id="5" xr3:uid="{D9DEE58E-6850-41B0-B487-CE8999A0A02C}" name="Avg-Rd"/>
    <tableColumn id="6" xr3:uid="{5B967A10-7427-4D9A-94BF-BED834B10BAD}" name="Min-Rd"/>
    <tableColumn id="7" xr3:uid="{8A51BD85-EC5E-4791-88CF-D87F5E2BA579}" name="Max-Wr"/>
    <tableColumn id="8" xr3:uid="{24329B4C-E30E-4107-97FE-AECFEFC52E03}" name="Avg-Wr"/>
    <tableColumn id="9" xr3:uid="{F421C26F-7A6F-4293-B58E-FB756D1376F6}" name="Min-Wr"/>
    <tableColumn id="10" xr3:uid="{51ACCBFB-7768-4467-88E3-C92CA95EAB40}" name="Max-Tot"/>
    <tableColumn id="11" xr3:uid="{37F5694D-8628-46ED-B160-33005B26F14D}" name="Avg-Tot"/>
    <tableColumn id="12" xr3:uid="{831AA8D9-A336-4155-91A9-6326E19417CF}" name="Min-Tot"/>
    <tableColumn id="13" xr3:uid="{0FE40549-D703-4206-9BB6-FB996014E279}" name="SpaceGB" dataDxfId="5">
      <calculatedColumnFormula>Table14[[#This Row],[SpaceMB]]/1000</calculatedColumnFormula>
    </tableColumn>
    <tableColumn id="14" xr3:uid="{9835506D-3E7B-47B1-BC92-AEF0E36C0FB6}" name="Acc/Min" dataDxfId="4" dataCellStyle="Comma">
      <calculatedColumnFormula>Table14[[#This Row],[SpaceGB]]*Table14[[#This Row],[Avg-Tot]]</calculatedColumnFormula>
    </tableColumn>
  </tableColumns>
  <tableStyleInfo name="TableStyleLight1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0F779F9-E78C-4801-8AC2-2B806749B4D6}" name="Table1" displayName="Table1" ref="A1:N54" totalsRowShown="0">
  <autoFilter ref="A1:N54" xr:uid="{5EF70681-950C-4CF8-90D8-E562372B8D99}"/>
  <sortState ref="A2:N54">
    <sortCondition descending="1" ref="N1:N54"/>
  </sortState>
  <tableColumns count="14">
    <tableColumn id="1" xr3:uid="{85574788-5954-4092-BC7C-297CE56D3CCF}" name="CPG"/>
    <tableColumn id="2" xr3:uid="{21168871-842E-461E-A80A-09BB293027F6}" name="VV"/>
    <tableColumn id="3" xr3:uid="{CD9537E3-B097-40F6-B6B8-D36071FFE0F5}" name="SpaceMB" dataDxfId="7" dataCellStyle="Comma"/>
    <tableColumn id="4" xr3:uid="{AE9D5C73-D257-4FA0-9B43-0ED25048BCD7}" name="Max-Rd"/>
    <tableColumn id="5" xr3:uid="{69297509-6230-4E7F-822B-DFACD776C3E4}" name="Avg-Rd"/>
    <tableColumn id="6" xr3:uid="{6B62F27D-1BB8-48D7-94E4-0AA57885CC93}" name="Min-Rd"/>
    <tableColumn id="7" xr3:uid="{E1AFAEF0-4677-40F0-8C95-369CB06A14CB}" name="Max-Wr"/>
    <tableColumn id="8" xr3:uid="{384C8FB7-7F5E-4E08-B177-8E1C2D1F7EA3}" name="Avg-Wr"/>
    <tableColumn id="9" xr3:uid="{55939D59-D2D5-4713-A469-CB530F6CE0B6}" name="Min-Wr"/>
    <tableColumn id="10" xr3:uid="{145AE706-BC58-4CB2-A6D6-FD8376DD8375}" name="Max-Tot"/>
    <tableColumn id="11" xr3:uid="{8D345FFC-0528-47AC-9225-329F5F2FF374}" name="Avg-Tot"/>
    <tableColumn id="12" xr3:uid="{4AED9C18-7BCD-4D2C-942C-78DE0C5F8A58}" name="Min-Tot"/>
    <tableColumn id="13" xr3:uid="{5CE68D0C-6DE0-4B6A-98A9-EA307D6DA069}" name="SpaceGB" dataDxfId="6">
      <calculatedColumnFormula>Table1[[#This Row],[SpaceMB]]/1000</calculatedColumnFormula>
    </tableColumn>
    <tableColumn id="14" xr3:uid="{FAAD915B-A0C5-4BA0-9FD0-8E71D1E08AE1}" name="Total Acc/Min" dataDxfId="0">
      <calculatedColumnFormula>Table1[[#This Row],[SpaceGB]]*Table1[[#This Row],[Avg-Tot]]</calculatedColumnFormula>
    </tableColumn>
  </tableColumns>
  <tableStyleInfo name="TableStyleLight1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7F78B34-0C74-42C5-A16F-8B5CB9A3F575}" name="Table15" displayName="Table15" ref="A1:N42" totalsRowShown="0">
  <autoFilter ref="A1:N42" xr:uid="{5EF70681-950C-4CF8-90D8-E562372B8D99}"/>
  <sortState ref="A2:N42">
    <sortCondition descending="1" ref="N1:N42"/>
  </sortState>
  <tableColumns count="14">
    <tableColumn id="1" xr3:uid="{5B0A2376-DB04-4275-9E51-EC7532A67F15}" name="CPG"/>
    <tableColumn id="2" xr3:uid="{94F7F9B1-2291-47F4-9C90-596EB68C9F93}" name="VV"/>
    <tableColumn id="3" xr3:uid="{0341D13B-ABFC-4FFE-B7D7-764879EAC000}" name="SpaceMB" dataDxfId="3" dataCellStyle="Comma"/>
    <tableColumn id="4" xr3:uid="{28653C0D-4F57-471F-8432-690F649157C6}" name="Max-Rd acc/(GiB*min)"/>
    <tableColumn id="5" xr3:uid="{C745D02A-D164-4A47-A1A7-3D0CF8C5183B}" name="Avg-Rd acc/(GiB*min)"/>
    <tableColumn id="6" xr3:uid="{9381560C-4532-4B70-83D1-B7260B4BB2DE}" name="Min-Rd acc/(GiB*min)"/>
    <tableColumn id="7" xr3:uid="{9D69D261-28ED-439E-AB54-F02D7451D05A}" name="Max-Wr acc/(GiB*min)"/>
    <tableColumn id="8" xr3:uid="{E107D831-686C-42FB-96A4-C81775FA1E9D}" name="Avg-Wr acc/(GiB*min)"/>
    <tableColumn id="9" xr3:uid="{434F707B-4898-4D33-A730-1D347FDC8243}" name="Min-Wr acc/(GiB*min)"/>
    <tableColumn id="10" xr3:uid="{B3F956EC-1626-40BE-A8DB-41AB2829E2FF}" name="Max-Tot acc/(GiB*min)"/>
    <tableColumn id="11" xr3:uid="{A879B511-D2F6-4816-9552-FC91F782028A}" name="Avg-Tot acc/(GiB*min)"/>
    <tableColumn id="12" xr3:uid="{158808E0-E3BB-4E07-BB46-CD45904DA432}" name="Min-Tot acc/(GiB*min)"/>
    <tableColumn id="13" xr3:uid="{BBA35252-EE13-4B90-AE3C-9F0D7BEE9D6D}" name="SpaceGB" dataDxfId="2">
      <calculatedColumnFormula>Table15[[#This Row],[SpaceMB]]/1000</calculatedColumnFormula>
    </tableColumn>
    <tableColumn id="14" xr3:uid="{22782EEF-3A9B-4E29-B5DA-2155E910188C}" name="Total Acc/Min" dataDxfId="1">
      <calculatedColumnFormula>Table15[[#This Row],[SpaceGB]]*Table15[[#This Row],[Avg-Tot acc/(GiB*min)]]</calculatedColumnFormula>
    </tableColumn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05A5A-B8B6-44C8-8373-2EF63412ED1E}">
  <dimension ref="A1:N86"/>
  <sheetViews>
    <sheetView tabSelected="1" topLeftCell="A19" workbookViewId="0">
      <selection activeCell="N2" sqref="N2:N45"/>
    </sheetView>
  </sheetViews>
  <sheetFormatPr defaultRowHeight="15" x14ac:dyDescent="0.25"/>
  <cols>
    <col min="1" max="1" width="15.5703125" bestFit="1" customWidth="1"/>
    <col min="2" max="2" width="21.42578125" bestFit="1" customWidth="1"/>
    <col min="3" max="3" width="17" style="1" customWidth="1"/>
    <col min="4" max="4" width="17.140625" customWidth="1"/>
    <col min="5" max="5" width="13.28515625" customWidth="1"/>
    <col min="6" max="6" width="14.28515625" customWidth="1"/>
    <col min="7" max="7" width="13.5703125" customWidth="1"/>
    <col min="8" max="8" width="13.140625" customWidth="1"/>
    <col min="9" max="9" width="9.85546875" customWidth="1"/>
    <col min="10" max="10" width="13.140625" customWidth="1"/>
    <col min="11" max="11" width="13.85546875" customWidth="1"/>
    <col min="12" max="12" width="14" customWidth="1"/>
    <col min="13" max="13" width="14.28515625" style="2" customWidth="1"/>
    <col min="14" max="14" width="12" style="1" bestFit="1" customWidth="1"/>
  </cols>
  <sheetData>
    <row r="1" spans="1:14" x14ac:dyDescent="0.25">
      <c r="A1" t="s">
        <v>13</v>
      </c>
      <c r="B1" t="s">
        <v>14</v>
      </c>
      <c r="C1" s="1" t="s">
        <v>15</v>
      </c>
      <c r="D1" t="s">
        <v>17</v>
      </c>
      <c r="E1" t="s">
        <v>16</v>
      </c>
      <c r="F1" t="s">
        <v>18</v>
      </c>
      <c r="G1" t="s">
        <v>19</v>
      </c>
      <c r="H1" t="s">
        <v>20</v>
      </c>
      <c r="I1" t="s">
        <v>21</v>
      </c>
      <c r="J1" t="s">
        <v>22</v>
      </c>
      <c r="K1" t="s">
        <v>23</v>
      </c>
      <c r="L1" t="s">
        <v>24</v>
      </c>
      <c r="M1" s="2" t="s">
        <v>57</v>
      </c>
      <c r="N1" s="1" t="s">
        <v>58</v>
      </c>
    </row>
    <row r="2" spans="1:14" x14ac:dyDescent="0.25">
      <c r="A2" t="s">
        <v>0</v>
      </c>
      <c r="B2" t="s">
        <v>7</v>
      </c>
      <c r="C2" s="1">
        <v>542912</v>
      </c>
      <c r="D2">
        <v>254.17</v>
      </c>
      <c r="E2">
        <v>19.61</v>
      </c>
      <c r="F2">
        <v>0</v>
      </c>
      <c r="G2">
        <v>1177.3599999999999</v>
      </c>
      <c r="H2">
        <v>62.65</v>
      </c>
      <c r="I2">
        <v>0</v>
      </c>
      <c r="J2">
        <v>1218.81</v>
      </c>
      <c r="K2">
        <v>82.26</v>
      </c>
      <c r="L2">
        <v>0</v>
      </c>
      <c r="M2" s="2">
        <f>Table14[[#This Row],[SpaceMB]]/1000</f>
        <v>542.91200000000003</v>
      </c>
      <c r="N2" s="1">
        <f>Table14[[#This Row],[SpaceGB]]*Table14[[#This Row],[Avg-Tot]]</f>
        <v>44659.941120000003</v>
      </c>
    </row>
    <row r="3" spans="1:14" x14ac:dyDescent="0.25">
      <c r="A3" t="s">
        <v>0</v>
      </c>
      <c r="B3" t="s">
        <v>25</v>
      </c>
      <c r="C3" s="1">
        <v>70400</v>
      </c>
      <c r="D3">
        <v>2027.12</v>
      </c>
      <c r="E3">
        <v>453.14</v>
      </c>
      <c r="F3">
        <v>0</v>
      </c>
      <c r="G3">
        <v>1752.71</v>
      </c>
      <c r="H3">
        <v>158.68</v>
      </c>
      <c r="I3">
        <v>0</v>
      </c>
      <c r="J3">
        <v>2744.76</v>
      </c>
      <c r="K3">
        <v>611.82000000000005</v>
      </c>
      <c r="L3">
        <v>0</v>
      </c>
      <c r="M3" s="2">
        <f>Table14[[#This Row],[SpaceMB]]/1000</f>
        <v>70.400000000000006</v>
      </c>
      <c r="N3" s="1">
        <f>Table14[[#This Row],[SpaceGB]]*Table14[[#This Row],[Avg-Tot]]</f>
        <v>43072.128000000004</v>
      </c>
    </row>
    <row r="4" spans="1:14" x14ac:dyDescent="0.25">
      <c r="A4" t="s">
        <v>0</v>
      </c>
      <c r="B4" t="s">
        <v>5</v>
      </c>
      <c r="C4" s="1">
        <v>566496</v>
      </c>
      <c r="D4">
        <v>149.5</v>
      </c>
      <c r="E4">
        <v>13.17</v>
      </c>
      <c r="F4">
        <v>0</v>
      </c>
      <c r="G4">
        <v>1213.4000000000001</v>
      </c>
      <c r="H4">
        <v>40.99</v>
      </c>
      <c r="I4">
        <v>0</v>
      </c>
      <c r="J4">
        <v>1243.1600000000001</v>
      </c>
      <c r="K4">
        <v>54.16</v>
      </c>
      <c r="L4">
        <v>0</v>
      </c>
      <c r="M4" s="2">
        <f>Table14[[#This Row],[SpaceMB]]/1000</f>
        <v>566.49599999999998</v>
      </c>
      <c r="N4" s="1">
        <f>Table14[[#This Row],[SpaceGB]]*Table14[[#This Row],[Avg-Tot]]</f>
        <v>30681.423359999997</v>
      </c>
    </row>
    <row r="5" spans="1:14" x14ac:dyDescent="0.25">
      <c r="A5" t="s">
        <v>0</v>
      </c>
      <c r="B5" t="s">
        <v>31</v>
      </c>
      <c r="C5" s="1">
        <v>1765120</v>
      </c>
      <c r="D5">
        <v>208.19</v>
      </c>
      <c r="E5">
        <v>2.31</v>
      </c>
      <c r="F5">
        <v>0</v>
      </c>
      <c r="G5">
        <v>2368.89</v>
      </c>
      <c r="H5">
        <v>15.07</v>
      </c>
      <c r="I5">
        <v>0</v>
      </c>
      <c r="J5">
        <v>2378.52</v>
      </c>
      <c r="K5">
        <v>17.38</v>
      </c>
      <c r="L5">
        <v>0</v>
      </c>
      <c r="M5" s="2">
        <f>Table14[[#This Row],[SpaceMB]]/1000</f>
        <v>1765.12</v>
      </c>
      <c r="N5" s="1">
        <f>Table14[[#This Row],[SpaceGB]]*Table14[[#This Row],[Avg-Tot]]</f>
        <v>30677.785599999996</v>
      </c>
    </row>
    <row r="6" spans="1:14" x14ac:dyDescent="0.25">
      <c r="A6" t="s">
        <v>0</v>
      </c>
      <c r="B6" t="s">
        <v>30</v>
      </c>
      <c r="C6" s="1">
        <v>794112</v>
      </c>
      <c r="D6">
        <v>819.78</v>
      </c>
      <c r="E6">
        <v>3.63</v>
      </c>
      <c r="F6">
        <v>0</v>
      </c>
      <c r="G6">
        <v>1725.11</v>
      </c>
      <c r="H6">
        <v>34.049999999999997</v>
      </c>
      <c r="I6">
        <v>0</v>
      </c>
      <c r="J6">
        <v>1725.17</v>
      </c>
      <c r="K6">
        <v>37.68</v>
      </c>
      <c r="L6">
        <v>0</v>
      </c>
      <c r="M6" s="2">
        <f>Table14[[#This Row],[SpaceMB]]/1000</f>
        <v>794.11199999999997</v>
      </c>
      <c r="N6" s="1">
        <f>Table14[[#This Row],[SpaceGB]]*Table14[[#This Row],[Avg-Tot]]</f>
        <v>29922.140159999999</v>
      </c>
    </row>
    <row r="7" spans="1:14" x14ac:dyDescent="0.25">
      <c r="A7" t="s">
        <v>0</v>
      </c>
      <c r="B7" t="s">
        <v>29</v>
      </c>
      <c r="C7" s="1">
        <v>852608</v>
      </c>
      <c r="D7">
        <v>615.37</v>
      </c>
      <c r="E7">
        <v>4.87</v>
      </c>
      <c r="F7">
        <v>0</v>
      </c>
      <c r="G7">
        <v>2949.07</v>
      </c>
      <c r="H7">
        <v>26.11</v>
      </c>
      <c r="I7">
        <v>0</v>
      </c>
      <c r="J7">
        <v>2956.59</v>
      </c>
      <c r="K7">
        <v>30.98</v>
      </c>
      <c r="L7">
        <v>0</v>
      </c>
      <c r="M7" s="2">
        <f>Table14[[#This Row],[SpaceMB]]/1000</f>
        <v>852.60799999999995</v>
      </c>
      <c r="N7" s="1">
        <f>Table14[[#This Row],[SpaceGB]]*Table14[[#This Row],[Avg-Tot]]</f>
        <v>26413.795839999999</v>
      </c>
    </row>
    <row r="8" spans="1:14" x14ac:dyDescent="0.25">
      <c r="A8" t="s">
        <v>0</v>
      </c>
      <c r="B8" t="s">
        <v>27</v>
      </c>
      <c r="C8" s="1">
        <v>1093184</v>
      </c>
      <c r="D8">
        <v>156.94</v>
      </c>
      <c r="E8">
        <v>12.55</v>
      </c>
      <c r="F8">
        <v>0</v>
      </c>
      <c r="G8">
        <v>1082.6400000000001</v>
      </c>
      <c r="H8">
        <v>7.5</v>
      </c>
      <c r="I8">
        <v>0</v>
      </c>
      <c r="J8">
        <v>1089.21</v>
      </c>
      <c r="K8">
        <v>20.05</v>
      </c>
      <c r="L8">
        <v>0</v>
      </c>
      <c r="M8" s="2">
        <f>Table14[[#This Row],[SpaceMB]]/1000</f>
        <v>1093.184</v>
      </c>
      <c r="N8" s="1">
        <f>Table14[[#This Row],[SpaceGB]]*Table14[[#This Row],[Avg-Tot]]</f>
        <v>21918.339199999999</v>
      </c>
    </row>
    <row r="9" spans="1:14" x14ac:dyDescent="0.25">
      <c r="A9" t="s">
        <v>0</v>
      </c>
      <c r="B9" t="s">
        <v>28</v>
      </c>
      <c r="C9" s="1">
        <v>1897600</v>
      </c>
      <c r="D9">
        <v>219.16</v>
      </c>
      <c r="E9">
        <v>4.7</v>
      </c>
      <c r="F9">
        <v>0</v>
      </c>
      <c r="G9">
        <v>1488.4</v>
      </c>
      <c r="H9">
        <v>4.6900000000000004</v>
      </c>
      <c r="I9">
        <v>0</v>
      </c>
      <c r="J9">
        <v>1529.24</v>
      </c>
      <c r="K9">
        <v>9.4</v>
      </c>
      <c r="L9">
        <v>0</v>
      </c>
      <c r="M9" s="2">
        <f>Table14[[#This Row],[SpaceMB]]/1000</f>
        <v>1897.6</v>
      </c>
      <c r="N9" s="1">
        <f>Table14[[#This Row],[SpaceGB]]*Table14[[#This Row],[Avg-Tot]]</f>
        <v>17837.439999999999</v>
      </c>
    </row>
    <row r="10" spans="1:14" x14ac:dyDescent="0.25">
      <c r="A10" t="s">
        <v>0</v>
      </c>
      <c r="B10" t="s">
        <v>6</v>
      </c>
      <c r="C10" s="1">
        <v>537952</v>
      </c>
      <c r="D10">
        <v>116.41</v>
      </c>
      <c r="E10">
        <v>6.27</v>
      </c>
      <c r="F10">
        <v>0</v>
      </c>
      <c r="G10">
        <v>940.98</v>
      </c>
      <c r="H10">
        <v>23.28</v>
      </c>
      <c r="I10">
        <v>0</v>
      </c>
      <c r="J10">
        <v>1051.21</v>
      </c>
      <c r="K10">
        <v>29.54</v>
      </c>
      <c r="L10">
        <v>0</v>
      </c>
      <c r="M10" s="2">
        <f>Table14[[#This Row],[SpaceMB]]/1000</f>
        <v>537.952</v>
      </c>
      <c r="N10" s="1">
        <f>Table14[[#This Row],[SpaceGB]]*Table14[[#This Row],[Avg-Tot]]</f>
        <v>15891.102079999999</v>
      </c>
    </row>
    <row r="11" spans="1:14" x14ac:dyDescent="0.25">
      <c r="A11" t="s">
        <v>0</v>
      </c>
      <c r="B11" t="s">
        <v>32</v>
      </c>
      <c r="C11" s="1">
        <v>1095424</v>
      </c>
      <c r="D11">
        <v>164.01</v>
      </c>
      <c r="E11">
        <v>2.08</v>
      </c>
      <c r="F11">
        <v>0</v>
      </c>
      <c r="G11">
        <v>1759.31</v>
      </c>
      <c r="H11">
        <v>10.37</v>
      </c>
      <c r="I11">
        <v>0</v>
      </c>
      <c r="J11">
        <v>1763.75</v>
      </c>
      <c r="K11">
        <v>12.44</v>
      </c>
      <c r="L11">
        <v>0</v>
      </c>
      <c r="M11" s="2">
        <f>Table14[[#This Row],[SpaceMB]]/1000</f>
        <v>1095.424</v>
      </c>
      <c r="N11" s="1">
        <f>Table14[[#This Row],[SpaceGB]]*Table14[[#This Row],[Avg-Tot]]</f>
        <v>13627.074559999999</v>
      </c>
    </row>
    <row r="12" spans="1:14" x14ac:dyDescent="0.25">
      <c r="A12" t="s">
        <v>0</v>
      </c>
      <c r="B12" t="s">
        <v>34</v>
      </c>
      <c r="C12" s="1">
        <v>1769472</v>
      </c>
      <c r="D12">
        <v>157.5</v>
      </c>
      <c r="E12">
        <v>0.6</v>
      </c>
      <c r="F12">
        <v>0</v>
      </c>
      <c r="G12">
        <v>1440.36</v>
      </c>
      <c r="H12">
        <v>3.18</v>
      </c>
      <c r="I12">
        <v>0</v>
      </c>
      <c r="J12">
        <v>1440.44</v>
      </c>
      <c r="K12">
        <v>3.79</v>
      </c>
      <c r="L12">
        <v>0</v>
      </c>
      <c r="M12" s="2">
        <f>Table14[[#This Row],[SpaceMB]]/1000</f>
        <v>1769.472</v>
      </c>
      <c r="N12" s="1">
        <f>Table14[[#This Row],[SpaceGB]]*Table14[[#This Row],[Avg-Tot]]</f>
        <v>6706.2988800000003</v>
      </c>
    </row>
    <row r="13" spans="1:14" x14ac:dyDescent="0.25">
      <c r="A13" t="s">
        <v>11</v>
      </c>
      <c r="B13" t="s">
        <v>10</v>
      </c>
      <c r="C13" s="1">
        <v>96128</v>
      </c>
      <c r="D13">
        <v>962.23</v>
      </c>
      <c r="E13">
        <v>62.13</v>
      </c>
      <c r="F13">
        <v>0</v>
      </c>
      <c r="G13">
        <v>472.74</v>
      </c>
      <c r="H13">
        <v>0.88</v>
      </c>
      <c r="I13">
        <v>0</v>
      </c>
      <c r="J13">
        <v>962.23</v>
      </c>
      <c r="K13">
        <v>63.02</v>
      </c>
      <c r="L13">
        <v>0</v>
      </c>
      <c r="M13" s="2">
        <f>Table14[[#This Row],[SpaceMB]]/1000</f>
        <v>96.128</v>
      </c>
      <c r="N13" s="1">
        <f>Table14[[#This Row],[SpaceGB]]*Table14[[#This Row],[Avg-Tot]]</f>
        <v>6057.9865600000003</v>
      </c>
    </row>
    <row r="14" spans="1:14" x14ac:dyDescent="0.25">
      <c r="A14" t="s">
        <v>0</v>
      </c>
      <c r="B14" t="s">
        <v>36</v>
      </c>
      <c r="C14" s="1">
        <v>1065344</v>
      </c>
      <c r="D14">
        <v>354.85</v>
      </c>
      <c r="E14">
        <v>0.57999999999999996</v>
      </c>
      <c r="F14">
        <v>0</v>
      </c>
      <c r="G14">
        <v>941.78</v>
      </c>
      <c r="H14">
        <v>4.5</v>
      </c>
      <c r="I14">
        <v>0</v>
      </c>
      <c r="J14">
        <v>951.95</v>
      </c>
      <c r="K14">
        <v>5.08</v>
      </c>
      <c r="L14">
        <v>0</v>
      </c>
      <c r="M14" s="2">
        <f>Table14[[#This Row],[SpaceMB]]/1000</f>
        <v>1065.3440000000001</v>
      </c>
      <c r="N14" s="1">
        <f>Table14[[#This Row],[SpaceGB]]*Table14[[#This Row],[Avg-Tot]]</f>
        <v>5411.9475200000006</v>
      </c>
    </row>
    <row r="15" spans="1:14" x14ac:dyDescent="0.25">
      <c r="A15" t="s">
        <v>0</v>
      </c>
      <c r="B15" t="s">
        <v>2</v>
      </c>
      <c r="C15" s="1">
        <v>884576</v>
      </c>
      <c r="D15">
        <v>116.52</v>
      </c>
      <c r="E15">
        <v>0.24</v>
      </c>
      <c r="F15">
        <v>0</v>
      </c>
      <c r="G15">
        <v>1310.58</v>
      </c>
      <c r="H15">
        <v>5.34</v>
      </c>
      <c r="I15">
        <v>0</v>
      </c>
      <c r="J15">
        <v>1314.35</v>
      </c>
      <c r="K15">
        <v>5.58</v>
      </c>
      <c r="L15">
        <v>0</v>
      </c>
      <c r="M15" s="2">
        <f>Table14[[#This Row],[SpaceMB]]/1000</f>
        <v>884.57600000000002</v>
      </c>
      <c r="N15" s="1">
        <f>Table14[[#This Row],[SpaceGB]]*Table14[[#This Row],[Avg-Tot]]</f>
        <v>4935.93408</v>
      </c>
    </row>
    <row r="16" spans="1:14" x14ac:dyDescent="0.25">
      <c r="A16" t="s">
        <v>0</v>
      </c>
      <c r="B16" t="s">
        <v>9</v>
      </c>
      <c r="C16" s="1">
        <v>467424</v>
      </c>
      <c r="D16">
        <v>37.270000000000003</v>
      </c>
      <c r="E16">
        <v>0.94</v>
      </c>
      <c r="F16">
        <v>0</v>
      </c>
      <c r="G16">
        <v>2456.02</v>
      </c>
      <c r="H16">
        <v>9.26</v>
      </c>
      <c r="I16">
        <v>0</v>
      </c>
      <c r="J16">
        <v>2456.16</v>
      </c>
      <c r="K16">
        <v>10.199999999999999</v>
      </c>
      <c r="L16">
        <v>0</v>
      </c>
      <c r="M16" s="2">
        <f>Table14[[#This Row],[SpaceMB]]/1000</f>
        <v>467.42399999999998</v>
      </c>
      <c r="N16" s="1">
        <f>Table14[[#This Row],[SpaceGB]]*Table14[[#This Row],[Avg-Tot]]</f>
        <v>4767.724799999999</v>
      </c>
    </row>
    <row r="17" spans="1:14" x14ac:dyDescent="0.25">
      <c r="A17" t="s">
        <v>0</v>
      </c>
      <c r="B17" t="s">
        <v>10</v>
      </c>
      <c r="C17" s="1">
        <v>172032</v>
      </c>
      <c r="D17">
        <v>477.79</v>
      </c>
      <c r="E17">
        <v>19.91</v>
      </c>
      <c r="F17">
        <v>0</v>
      </c>
      <c r="G17">
        <v>0</v>
      </c>
      <c r="H17">
        <v>0</v>
      </c>
      <c r="I17">
        <v>0</v>
      </c>
      <c r="J17">
        <v>477.79</v>
      </c>
      <c r="K17">
        <v>19.91</v>
      </c>
      <c r="L17">
        <v>0</v>
      </c>
      <c r="M17" s="2">
        <f>Table14[[#This Row],[SpaceMB]]/1000</f>
        <v>172.03200000000001</v>
      </c>
      <c r="N17" s="1">
        <f>Table14[[#This Row],[SpaceGB]]*Table14[[#This Row],[Avg-Tot]]</f>
        <v>3425.1571200000003</v>
      </c>
    </row>
    <row r="18" spans="1:14" x14ac:dyDescent="0.25">
      <c r="A18" t="s">
        <v>0</v>
      </c>
      <c r="B18" t="s">
        <v>26</v>
      </c>
      <c r="C18" s="1">
        <v>8704</v>
      </c>
      <c r="D18">
        <v>125.79</v>
      </c>
      <c r="E18">
        <v>39.909999999999997</v>
      </c>
      <c r="F18">
        <v>0</v>
      </c>
      <c r="G18">
        <v>2358.38</v>
      </c>
      <c r="H18">
        <v>328.82</v>
      </c>
      <c r="I18">
        <v>0</v>
      </c>
      <c r="J18">
        <v>2457.12</v>
      </c>
      <c r="K18">
        <v>368.73</v>
      </c>
      <c r="L18">
        <v>0</v>
      </c>
      <c r="M18" s="2">
        <f>Table14[[#This Row],[SpaceMB]]/1000</f>
        <v>8.7040000000000006</v>
      </c>
      <c r="N18" s="1">
        <f>Table14[[#This Row],[SpaceGB]]*Table14[[#This Row],[Avg-Tot]]</f>
        <v>3209.4259200000006</v>
      </c>
    </row>
    <row r="19" spans="1:14" x14ac:dyDescent="0.25">
      <c r="A19" t="s">
        <v>11</v>
      </c>
      <c r="B19" t="s">
        <v>7</v>
      </c>
      <c r="C19" s="1">
        <v>28608</v>
      </c>
      <c r="D19">
        <v>264.02999999999997</v>
      </c>
      <c r="E19">
        <v>33.619999999999997</v>
      </c>
      <c r="F19">
        <v>1.51</v>
      </c>
      <c r="G19">
        <v>438.22</v>
      </c>
      <c r="H19">
        <v>40.64</v>
      </c>
      <c r="I19">
        <v>1.33</v>
      </c>
      <c r="J19">
        <v>491.54</v>
      </c>
      <c r="K19">
        <v>74.25</v>
      </c>
      <c r="L19">
        <v>4.8</v>
      </c>
      <c r="M19" s="2">
        <f>Table14[[#This Row],[SpaceMB]]/1000</f>
        <v>28.608000000000001</v>
      </c>
      <c r="N19" s="1">
        <f>Table14[[#This Row],[SpaceGB]]*Table14[[#This Row],[Avg-Tot]]</f>
        <v>2124.1440000000002</v>
      </c>
    </row>
    <row r="20" spans="1:14" x14ac:dyDescent="0.25">
      <c r="A20" t="s">
        <v>0</v>
      </c>
      <c r="B20" t="s">
        <v>33</v>
      </c>
      <c r="C20" s="1">
        <v>29440</v>
      </c>
      <c r="D20">
        <v>32.42</v>
      </c>
      <c r="E20">
        <v>0.63</v>
      </c>
      <c r="F20">
        <v>0</v>
      </c>
      <c r="G20">
        <v>435.82</v>
      </c>
      <c r="H20">
        <v>37.229999999999997</v>
      </c>
      <c r="I20">
        <v>0</v>
      </c>
      <c r="J20">
        <v>435.83</v>
      </c>
      <c r="K20">
        <v>37.86</v>
      </c>
      <c r="L20">
        <v>0</v>
      </c>
      <c r="M20" s="2">
        <f>Table14[[#This Row],[SpaceMB]]/1000</f>
        <v>29.44</v>
      </c>
      <c r="N20" s="1">
        <f>Table14[[#This Row],[SpaceGB]]*Table14[[#This Row],[Avg-Tot]]</f>
        <v>1114.5984000000001</v>
      </c>
    </row>
    <row r="21" spans="1:14" x14ac:dyDescent="0.25">
      <c r="A21" t="s">
        <v>0</v>
      </c>
      <c r="B21" t="s">
        <v>4</v>
      </c>
      <c r="C21" s="1">
        <v>224256</v>
      </c>
      <c r="D21">
        <v>62.41</v>
      </c>
      <c r="E21">
        <v>0.23</v>
      </c>
      <c r="F21">
        <v>0</v>
      </c>
      <c r="G21">
        <v>497.98</v>
      </c>
      <c r="H21">
        <v>2.11</v>
      </c>
      <c r="I21">
        <v>0</v>
      </c>
      <c r="J21">
        <v>525.74</v>
      </c>
      <c r="K21">
        <v>2.35</v>
      </c>
      <c r="L21">
        <v>0</v>
      </c>
      <c r="M21" s="2">
        <f>Table14[[#This Row],[SpaceMB]]/1000</f>
        <v>224.256</v>
      </c>
      <c r="N21" s="1">
        <f>Table14[[#This Row],[SpaceGB]]*Table14[[#This Row],[Avg-Tot]]</f>
        <v>527.00160000000005</v>
      </c>
    </row>
    <row r="22" spans="1:14" x14ac:dyDescent="0.25">
      <c r="A22" t="s">
        <v>11</v>
      </c>
      <c r="B22" t="s">
        <v>6</v>
      </c>
      <c r="C22" s="1">
        <v>21792</v>
      </c>
      <c r="D22">
        <v>104.27</v>
      </c>
      <c r="E22">
        <v>7.06</v>
      </c>
      <c r="F22">
        <v>0.01</v>
      </c>
      <c r="G22">
        <v>406.17</v>
      </c>
      <c r="H22">
        <v>13.76</v>
      </c>
      <c r="I22">
        <v>0.04</v>
      </c>
      <c r="J22">
        <v>406.19</v>
      </c>
      <c r="K22">
        <v>20.82</v>
      </c>
      <c r="L22">
        <v>7.0000000000000007E-2</v>
      </c>
      <c r="M22" s="2">
        <f>Table14[[#This Row],[SpaceMB]]/1000</f>
        <v>21.792000000000002</v>
      </c>
      <c r="N22" s="1">
        <f>Table14[[#This Row],[SpaceGB]]*Table14[[#This Row],[Avg-Tot]]</f>
        <v>453.70944000000003</v>
      </c>
    </row>
    <row r="23" spans="1:14" x14ac:dyDescent="0.25">
      <c r="A23" t="s">
        <v>0</v>
      </c>
      <c r="B23" t="s">
        <v>45</v>
      </c>
      <c r="C23" s="1">
        <v>2816</v>
      </c>
      <c r="D23">
        <v>501.81</v>
      </c>
      <c r="E23">
        <v>27.29</v>
      </c>
      <c r="F23">
        <v>0</v>
      </c>
      <c r="G23">
        <v>2173</v>
      </c>
      <c r="H23">
        <v>132.28</v>
      </c>
      <c r="I23">
        <v>0</v>
      </c>
      <c r="J23">
        <v>2674.81</v>
      </c>
      <c r="K23">
        <v>159.57</v>
      </c>
      <c r="L23">
        <v>0</v>
      </c>
      <c r="M23" s="2">
        <f>Table14[[#This Row],[SpaceMB]]/1000</f>
        <v>2.8159999999999998</v>
      </c>
      <c r="N23" s="1">
        <f>Table14[[#This Row],[SpaceGB]]*Table14[[#This Row],[Avg-Tot]]</f>
        <v>449.34911999999997</v>
      </c>
    </row>
    <row r="24" spans="1:14" x14ac:dyDescent="0.25">
      <c r="A24" t="s">
        <v>0</v>
      </c>
      <c r="B24" t="s">
        <v>3</v>
      </c>
      <c r="C24" s="1">
        <v>3392</v>
      </c>
      <c r="D24">
        <v>36.979999999999997</v>
      </c>
      <c r="E24">
        <v>7.55</v>
      </c>
      <c r="F24">
        <v>0</v>
      </c>
      <c r="G24">
        <v>941.98</v>
      </c>
      <c r="H24">
        <v>124.51</v>
      </c>
      <c r="I24">
        <v>0</v>
      </c>
      <c r="J24">
        <v>970.5</v>
      </c>
      <c r="K24">
        <v>132.06</v>
      </c>
      <c r="L24">
        <v>0</v>
      </c>
      <c r="M24" s="2">
        <f>Table14[[#This Row],[SpaceMB]]/1000</f>
        <v>3.3919999999999999</v>
      </c>
      <c r="N24" s="1">
        <f>Table14[[#This Row],[SpaceGB]]*Table14[[#This Row],[Avg-Tot]]</f>
        <v>447.94752</v>
      </c>
    </row>
    <row r="25" spans="1:14" x14ac:dyDescent="0.25">
      <c r="A25" t="s">
        <v>11</v>
      </c>
      <c r="B25" t="s">
        <v>5</v>
      </c>
      <c r="C25" s="1">
        <v>8992</v>
      </c>
      <c r="D25">
        <v>72.81</v>
      </c>
      <c r="E25">
        <v>17.78</v>
      </c>
      <c r="F25">
        <v>3.48</v>
      </c>
      <c r="G25">
        <v>203.57</v>
      </c>
      <c r="H25">
        <v>25.16</v>
      </c>
      <c r="I25">
        <v>3.19</v>
      </c>
      <c r="J25">
        <v>220.61</v>
      </c>
      <c r="K25">
        <v>42.93</v>
      </c>
      <c r="L25">
        <v>8.83</v>
      </c>
      <c r="M25" s="2">
        <f>Table14[[#This Row],[SpaceMB]]/1000</f>
        <v>8.9920000000000009</v>
      </c>
      <c r="N25" s="1">
        <f>Table14[[#This Row],[SpaceGB]]*Table14[[#This Row],[Avg-Tot]]</f>
        <v>386.02656000000002</v>
      </c>
    </row>
    <row r="26" spans="1:14" x14ac:dyDescent="0.25">
      <c r="A26" t="s">
        <v>0</v>
      </c>
      <c r="B26" t="s">
        <v>47</v>
      </c>
      <c r="C26" s="1">
        <v>6912</v>
      </c>
      <c r="D26">
        <v>3.48</v>
      </c>
      <c r="E26">
        <v>0.79</v>
      </c>
      <c r="F26">
        <v>0</v>
      </c>
      <c r="G26">
        <v>462.6</v>
      </c>
      <c r="H26">
        <v>52.53</v>
      </c>
      <c r="I26">
        <v>0</v>
      </c>
      <c r="J26">
        <v>463.29</v>
      </c>
      <c r="K26">
        <v>53.32</v>
      </c>
      <c r="L26">
        <v>0</v>
      </c>
      <c r="M26" s="2">
        <f>Table14[[#This Row],[SpaceMB]]/1000</f>
        <v>6.9119999999999999</v>
      </c>
      <c r="N26" s="1">
        <f>Table14[[#This Row],[SpaceGB]]*Table14[[#This Row],[Avg-Tot]]</f>
        <v>368.54784000000001</v>
      </c>
    </row>
    <row r="27" spans="1:14" x14ac:dyDescent="0.25">
      <c r="A27" t="s">
        <v>11</v>
      </c>
      <c r="B27" t="s">
        <v>3</v>
      </c>
      <c r="C27" s="1">
        <v>448</v>
      </c>
      <c r="D27">
        <v>20.47</v>
      </c>
      <c r="E27">
        <v>5.42</v>
      </c>
      <c r="F27">
        <v>0.02</v>
      </c>
      <c r="G27">
        <v>1025.32</v>
      </c>
      <c r="H27">
        <v>378.65</v>
      </c>
      <c r="I27">
        <v>0.13</v>
      </c>
      <c r="J27">
        <v>1045.79</v>
      </c>
      <c r="K27">
        <v>384.07</v>
      </c>
      <c r="L27">
        <v>0.68</v>
      </c>
      <c r="M27" s="2">
        <f>Table14[[#This Row],[SpaceMB]]/1000</f>
        <v>0.44800000000000001</v>
      </c>
      <c r="N27" s="1">
        <f>Table14[[#This Row],[SpaceGB]]*Table14[[#This Row],[Avg-Tot]]</f>
        <v>172.06335999999999</v>
      </c>
    </row>
    <row r="28" spans="1:14" x14ac:dyDescent="0.25">
      <c r="A28" t="s">
        <v>11</v>
      </c>
      <c r="B28" t="s">
        <v>9</v>
      </c>
      <c r="C28" s="1">
        <v>2592</v>
      </c>
      <c r="D28">
        <v>315.11</v>
      </c>
      <c r="E28">
        <v>16.66</v>
      </c>
      <c r="F28">
        <v>0.01</v>
      </c>
      <c r="G28">
        <v>370.11</v>
      </c>
      <c r="H28">
        <v>41.28</v>
      </c>
      <c r="I28">
        <v>0</v>
      </c>
      <c r="J28">
        <v>681.61</v>
      </c>
      <c r="K28">
        <v>57.94</v>
      </c>
      <c r="L28">
        <v>0.01</v>
      </c>
      <c r="M28" s="2">
        <f>Table14[[#This Row],[SpaceMB]]/1000</f>
        <v>2.5920000000000001</v>
      </c>
      <c r="N28" s="1">
        <f>Table14[[#This Row],[SpaceGB]]*Table14[[#This Row],[Avg-Tot]]</f>
        <v>150.18047999999999</v>
      </c>
    </row>
    <row r="29" spans="1:14" x14ac:dyDescent="0.25">
      <c r="A29" t="s">
        <v>0</v>
      </c>
      <c r="B29" t="s">
        <v>8</v>
      </c>
      <c r="C29" s="1">
        <v>137856</v>
      </c>
      <c r="D29">
        <v>29.03</v>
      </c>
      <c r="E29">
        <v>0.03</v>
      </c>
      <c r="F29">
        <v>0</v>
      </c>
      <c r="G29">
        <v>684.11</v>
      </c>
      <c r="H29">
        <v>0.63</v>
      </c>
      <c r="I29">
        <v>0</v>
      </c>
      <c r="J29">
        <v>713.14</v>
      </c>
      <c r="K29">
        <v>0.67</v>
      </c>
      <c r="L29">
        <v>0</v>
      </c>
      <c r="M29" s="2">
        <f>Table14[[#This Row],[SpaceMB]]/1000</f>
        <v>137.85599999999999</v>
      </c>
      <c r="N29" s="1">
        <f>Table14[[#This Row],[SpaceGB]]*Table14[[#This Row],[Avg-Tot]]</f>
        <v>92.363520000000008</v>
      </c>
    </row>
    <row r="30" spans="1:14" x14ac:dyDescent="0.25">
      <c r="A30" t="s">
        <v>0</v>
      </c>
      <c r="B30" t="s">
        <v>46</v>
      </c>
      <c r="C30" s="1">
        <v>8960</v>
      </c>
      <c r="D30">
        <v>15.83</v>
      </c>
      <c r="E30">
        <v>3.37</v>
      </c>
      <c r="F30">
        <v>0</v>
      </c>
      <c r="G30">
        <v>112.8</v>
      </c>
      <c r="H30">
        <v>6.82</v>
      </c>
      <c r="I30">
        <v>0</v>
      </c>
      <c r="J30">
        <v>113.98</v>
      </c>
      <c r="K30">
        <v>10.19</v>
      </c>
      <c r="L30">
        <v>0</v>
      </c>
      <c r="M30" s="2">
        <f>Table14[[#This Row],[SpaceMB]]/1000</f>
        <v>8.9600000000000009</v>
      </c>
      <c r="N30" s="1">
        <f>Table14[[#This Row],[SpaceGB]]*Table14[[#This Row],[Avg-Tot]]</f>
        <v>91.302400000000006</v>
      </c>
    </row>
    <row r="31" spans="1:14" x14ac:dyDescent="0.25">
      <c r="A31" t="s">
        <v>0</v>
      </c>
      <c r="B31" t="s">
        <v>38</v>
      </c>
      <c r="C31" s="1">
        <v>11008</v>
      </c>
      <c r="D31">
        <v>3.59</v>
      </c>
      <c r="E31">
        <v>0.12</v>
      </c>
      <c r="F31">
        <v>0</v>
      </c>
      <c r="G31">
        <v>118.69</v>
      </c>
      <c r="H31">
        <v>4.4800000000000004</v>
      </c>
      <c r="I31">
        <v>0</v>
      </c>
      <c r="J31">
        <v>118.74</v>
      </c>
      <c r="K31">
        <v>4.6100000000000003</v>
      </c>
      <c r="L31">
        <v>0</v>
      </c>
      <c r="M31" s="2">
        <f>Table14[[#This Row],[SpaceMB]]/1000</f>
        <v>11.007999999999999</v>
      </c>
      <c r="N31" s="1">
        <f>Table14[[#This Row],[SpaceGB]]*Table14[[#This Row],[Avg-Tot]]</f>
        <v>50.746879999999997</v>
      </c>
    </row>
    <row r="32" spans="1:14" x14ac:dyDescent="0.25">
      <c r="A32" t="s">
        <v>0</v>
      </c>
      <c r="B32" t="s">
        <v>1</v>
      </c>
      <c r="C32" s="1">
        <v>82688</v>
      </c>
      <c r="D32">
        <v>15.05</v>
      </c>
      <c r="E32">
        <v>0.03</v>
      </c>
      <c r="F32">
        <v>0</v>
      </c>
      <c r="G32">
        <v>183.89</v>
      </c>
      <c r="H32">
        <v>0.34</v>
      </c>
      <c r="I32">
        <v>0</v>
      </c>
      <c r="J32">
        <v>198.94</v>
      </c>
      <c r="K32">
        <v>0.37</v>
      </c>
      <c r="L32">
        <v>0</v>
      </c>
      <c r="M32" s="2">
        <f>Table14[[#This Row],[SpaceMB]]/1000</f>
        <v>82.688000000000002</v>
      </c>
      <c r="N32" s="1">
        <f>Table14[[#This Row],[SpaceGB]]*Table14[[#This Row],[Avg-Tot]]</f>
        <v>30.594560000000001</v>
      </c>
    </row>
    <row r="33" spans="1:14" x14ac:dyDescent="0.25">
      <c r="A33" t="s">
        <v>11</v>
      </c>
      <c r="B33" t="s">
        <v>27</v>
      </c>
      <c r="C33" s="1">
        <v>320</v>
      </c>
      <c r="D33">
        <v>21.22</v>
      </c>
      <c r="E33">
        <v>10.97</v>
      </c>
      <c r="F33">
        <v>1.07</v>
      </c>
      <c r="G33">
        <v>289</v>
      </c>
      <c r="H33">
        <v>77.72</v>
      </c>
      <c r="I33">
        <v>0.04</v>
      </c>
      <c r="J33">
        <v>290.07</v>
      </c>
      <c r="K33">
        <v>88.69</v>
      </c>
      <c r="L33">
        <v>19.420000000000002</v>
      </c>
      <c r="M33" s="2">
        <f>Table14[[#This Row],[SpaceMB]]/1000</f>
        <v>0.32</v>
      </c>
      <c r="N33" s="1">
        <f>Table14[[#This Row],[SpaceGB]]*Table14[[#This Row],[Avg-Tot]]</f>
        <v>28.380800000000001</v>
      </c>
    </row>
    <row r="34" spans="1:14" x14ac:dyDescent="0.25">
      <c r="A34" t="s">
        <v>0</v>
      </c>
      <c r="B34" t="s">
        <v>48</v>
      </c>
      <c r="C34" s="1">
        <v>11008</v>
      </c>
      <c r="D34">
        <v>10.29</v>
      </c>
      <c r="E34">
        <v>0.47</v>
      </c>
      <c r="F34">
        <v>0</v>
      </c>
      <c r="G34">
        <v>24.02</v>
      </c>
      <c r="H34">
        <v>1.79</v>
      </c>
      <c r="I34">
        <v>0</v>
      </c>
      <c r="J34">
        <v>34.130000000000003</v>
      </c>
      <c r="K34">
        <v>2.2599999999999998</v>
      </c>
      <c r="L34">
        <v>0</v>
      </c>
      <c r="M34" s="2">
        <f>Table14[[#This Row],[SpaceMB]]/1000</f>
        <v>11.007999999999999</v>
      </c>
      <c r="N34" s="1">
        <f>Table14[[#This Row],[SpaceGB]]*Table14[[#This Row],[Avg-Tot]]</f>
        <v>24.878079999999997</v>
      </c>
    </row>
    <row r="35" spans="1:14" x14ac:dyDescent="0.25">
      <c r="A35" t="s">
        <v>11</v>
      </c>
      <c r="B35" t="s">
        <v>2</v>
      </c>
      <c r="C35" s="1">
        <v>4128</v>
      </c>
      <c r="D35">
        <v>10.87</v>
      </c>
      <c r="E35">
        <v>0.73</v>
      </c>
      <c r="F35">
        <v>0</v>
      </c>
      <c r="G35">
        <v>100.4</v>
      </c>
      <c r="H35">
        <v>5.19</v>
      </c>
      <c r="I35">
        <v>0</v>
      </c>
      <c r="J35">
        <v>110.11</v>
      </c>
      <c r="K35">
        <v>5.93</v>
      </c>
      <c r="L35">
        <v>0</v>
      </c>
      <c r="M35" s="2">
        <f>Table14[[#This Row],[SpaceMB]]/1000</f>
        <v>4.1280000000000001</v>
      </c>
      <c r="N35" s="1">
        <f>Table14[[#This Row],[SpaceGB]]*Table14[[#This Row],[Avg-Tot]]</f>
        <v>24.479040000000001</v>
      </c>
    </row>
    <row r="36" spans="1:14" x14ac:dyDescent="0.25">
      <c r="A36" t="s">
        <v>0</v>
      </c>
      <c r="B36" t="s">
        <v>49</v>
      </c>
      <c r="C36" s="1">
        <v>11008</v>
      </c>
      <c r="D36">
        <v>1.76</v>
      </c>
      <c r="E36">
        <v>0.02</v>
      </c>
      <c r="F36">
        <v>0</v>
      </c>
      <c r="G36">
        <v>61.33</v>
      </c>
      <c r="H36">
        <v>1.63</v>
      </c>
      <c r="I36">
        <v>0</v>
      </c>
      <c r="J36">
        <v>61.33</v>
      </c>
      <c r="K36">
        <v>1.66</v>
      </c>
      <c r="L36">
        <v>0</v>
      </c>
      <c r="M36" s="2">
        <f>Table14[[#This Row],[SpaceMB]]/1000</f>
        <v>11.007999999999999</v>
      </c>
      <c r="N36" s="1">
        <f>Table14[[#This Row],[SpaceGB]]*Table14[[#This Row],[Avg-Tot]]</f>
        <v>18.273279999999996</v>
      </c>
    </row>
    <row r="37" spans="1:14" x14ac:dyDescent="0.25">
      <c r="A37" t="s">
        <v>11</v>
      </c>
      <c r="B37" t="s">
        <v>28</v>
      </c>
      <c r="C37" s="1">
        <v>512</v>
      </c>
      <c r="D37">
        <v>15.92</v>
      </c>
      <c r="E37">
        <v>7.57</v>
      </c>
      <c r="F37">
        <v>0.21</v>
      </c>
      <c r="G37">
        <v>31.36</v>
      </c>
      <c r="H37">
        <v>10.47</v>
      </c>
      <c r="I37">
        <v>0</v>
      </c>
      <c r="J37">
        <v>47.27</v>
      </c>
      <c r="K37">
        <v>18.04</v>
      </c>
      <c r="L37">
        <v>0.21</v>
      </c>
      <c r="M37" s="2">
        <f>Table14[[#This Row],[SpaceMB]]/1000</f>
        <v>0.51200000000000001</v>
      </c>
      <c r="N37" s="1">
        <f>Table14[[#This Row],[SpaceGB]]*Table14[[#This Row],[Avg-Tot]]</f>
        <v>9.2364800000000002</v>
      </c>
    </row>
    <row r="38" spans="1:14" x14ac:dyDescent="0.25">
      <c r="A38" t="s">
        <v>0</v>
      </c>
      <c r="B38" t="s">
        <v>39</v>
      </c>
      <c r="C38" s="1">
        <v>1280</v>
      </c>
      <c r="D38">
        <v>0.15</v>
      </c>
      <c r="E38">
        <v>0.01</v>
      </c>
      <c r="F38">
        <v>0</v>
      </c>
      <c r="G38">
        <v>48.51</v>
      </c>
      <c r="H38">
        <v>3.35</v>
      </c>
      <c r="I38">
        <v>0</v>
      </c>
      <c r="J38">
        <v>48.51</v>
      </c>
      <c r="K38">
        <v>3.36</v>
      </c>
      <c r="L38">
        <v>0</v>
      </c>
      <c r="M38" s="2">
        <f>Table14[[#This Row],[SpaceMB]]/1000</f>
        <v>1.28</v>
      </c>
      <c r="N38" s="1">
        <f>Table14[[#This Row],[SpaceGB]]*Table14[[#This Row],[Avg-Tot]]</f>
        <v>4.3007999999999997</v>
      </c>
    </row>
    <row r="39" spans="1:14" x14ac:dyDescent="0.25">
      <c r="A39" t="s">
        <v>0</v>
      </c>
      <c r="B39" t="s">
        <v>35</v>
      </c>
      <c r="C39" s="1">
        <v>4864</v>
      </c>
      <c r="D39">
        <v>6.53</v>
      </c>
      <c r="E39">
        <v>0.6</v>
      </c>
      <c r="F39">
        <v>0</v>
      </c>
      <c r="G39">
        <v>1.87</v>
      </c>
      <c r="H39">
        <v>0.25</v>
      </c>
      <c r="I39">
        <v>0</v>
      </c>
      <c r="J39">
        <v>8.39</v>
      </c>
      <c r="K39">
        <v>0.85</v>
      </c>
      <c r="L39">
        <v>0</v>
      </c>
      <c r="M39" s="2">
        <f>Table14[[#This Row],[SpaceMB]]/1000</f>
        <v>4.8639999999999999</v>
      </c>
      <c r="N39" s="1">
        <f>Table14[[#This Row],[SpaceGB]]*Table14[[#This Row],[Avg-Tot]]</f>
        <v>4.1343999999999994</v>
      </c>
    </row>
    <row r="40" spans="1:14" x14ac:dyDescent="0.25">
      <c r="A40" t="s">
        <v>0</v>
      </c>
      <c r="B40" t="s">
        <v>43</v>
      </c>
      <c r="C40" s="1">
        <v>1280</v>
      </c>
      <c r="D40">
        <v>0</v>
      </c>
      <c r="E40">
        <v>0</v>
      </c>
      <c r="F40">
        <v>0</v>
      </c>
      <c r="G40">
        <v>44.64</v>
      </c>
      <c r="H40">
        <v>3.05</v>
      </c>
      <c r="I40">
        <v>0</v>
      </c>
      <c r="J40">
        <v>44.64</v>
      </c>
      <c r="K40">
        <v>3.05</v>
      </c>
      <c r="L40">
        <v>0</v>
      </c>
      <c r="M40" s="2">
        <f>Table14[[#This Row],[SpaceMB]]/1000</f>
        <v>1.28</v>
      </c>
      <c r="N40" s="1">
        <f>Table14[[#This Row],[SpaceGB]]*Table14[[#This Row],[Avg-Tot]]</f>
        <v>3.9039999999999999</v>
      </c>
    </row>
    <row r="41" spans="1:14" x14ac:dyDescent="0.25">
      <c r="A41" t="s">
        <v>0</v>
      </c>
      <c r="B41" t="s">
        <v>53</v>
      </c>
      <c r="C41" s="1">
        <v>1280</v>
      </c>
      <c r="D41">
        <v>0</v>
      </c>
      <c r="E41">
        <v>0</v>
      </c>
      <c r="F41">
        <v>0</v>
      </c>
      <c r="G41">
        <v>41.38</v>
      </c>
      <c r="H41">
        <v>3.04</v>
      </c>
      <c r="I41">
        <v>0</v>
      </c>
      <c r="J41">
        <v>41.38</v>
      </c>
      <c r="K41">
        <v>3.04</v>
      </c>
      <c r="L41">
        <v>0</v>
      </c>
      <c r="M41" s="2">
        <f>Table14[[#This Row],[SpaceMB]]/1000</f>
        <v>1.28</v>
      </c>
      <c r="N41" s="1">
        <f>Table14[[#This Row],[SpaceGB]]*Table14[[#This Row],[Avg-Tot]]</f>
        <v>3.8912</v>
      </c>
    </row>
    <row r="42" spans="1:14" x14ac:dyDescent="0.25">
      <c r="A42" t="s">
        <v>0</v>
      </c>
      <c r="B42" t="s">
        <v>54</v>
      </c>
      <c r="C42" s="1">
        <v>1280</v>
      </c>
      <c r="D42">
        <v>0</v>
      </c>
      <c r="E42">
        <v>0</v>
      </c>
      <c r="F42">
        <v>0</v>
      </c>
      <c r="G42">
        <v>41.51</v>
      </c>
      <c r="H42">
        <v>2.97</v>
      </c>
      <c r="I42">
        <v>0</v>
      </c>
      <c r="J42">
        <v>41.51</v>
      </c>
      <c r="K42">
        <v>2.97</v>
      </c>
      <c r="L42">
        <v>0</v>
      </c>
      <c r="M42" s="2">
        <f>Table14[[#This Row],[SpaceMB]]/1000</f>
        <v>1.28</v>
      </c>
      <c r="N42" s="1">
        <f>Table14[[#This Row],[SpaceGB]]*Table14[[#This Row],[Avg-Tot]]</f>
        <v>3.8016000000000005</v>
      </c>
    </row>
    <row r="43" spans="1:14" x14ac:dyDescent="0.25">
      <c r="A43" t="s">
        <v>0</v>
      </c>
      <c r="B43" t="s">
        <v>37</v>
      </c>
      <c r="C43" s="1">
        <v>8960</v>
      </c>
      <c r="D43">
        <v>9.2200000000000006</v>
      </c>
      <c r="E43">
        <v>0.24</v>
      </c>
      <c r="F43">
        <v>0</v>
      </c>
      <c r="G43">
        <v>1.02</v>
      </c>
      <c r="H43">
        <v>0.03</v>
      </c>
      <c r="I43">
        <v>0</v>
      </c>
      <c r="J43">
        <v>9.2200000000000006</v>
      </c>
      <c r="K43">
        <v>0.27</v>
      </c>
      <c r="L43">
        <v>0</v>
      </c>
      <c r="M43" s="2">
        <f>Table14[[#This Row],[SpaceMB]]/1000</f>
        <v>8.9600000000000009</v>
      </c>
      <c r="N43" s="1">
        <f>Table14[[#This Row],[SpaceGB]]*Table14[[#This Row],[Avg-Tot]]</f>
        <v>2.4192000000000005</v>
      </c>
    </row>
    <row r="44" spans="1:14" x14ac:dyDescent="0.25">
      <c r="A44" t="s">
        <v>0</v>
      </c>
      <c r="B44" t="s">
        <v>40</v>
      </c>
      <c r="C44" s="1">
        <v>1280</v>
      </c>
      <c r="D44">
        <v>0.16</v>
      </c>
      <c r="E44">
        <v>0.01</v>
      </c>
      <c r="F44">
        <v>0</v>
      </c>
      <c r="G44">
        <v>0.49</v>
      </c>
      <c r="H44">
        <v>0.06</v>
      </c>
      <c r="I44">
        <v>0</v>
      </c>
      <c r="J44">
        <v>0.49</v>
      </c>
      <c r="K44">
        <v>7.0000000000000007E-2</v>
      </c>
      <c r="L44">
        <v>0</v>
      </c>
      <c r="M44" s="2">
        <f>Table14[[#This Row],[SpaceMB]]/1000</f>
        <v>1.28</v>
      </c>
      <c r="N44" s="1">
        <f>Table14[[#This Row],[SpaceGB]]*Table14[[#This Row],[Avg-Tot]]</f>
        <v>8.9600000000000013E-2</v>
      </c>
    </row>
    <row r="45" spans="1:14" x14ac:dyDescent="0.25">
      <c r="A45" t="s">
        <v>11</v>
      </c>
      <c r="B45" t="s">
        <v>8</v>
      </c>
      <c r="C45" s="1">
        <v>4736</v>
      </c>
      <c r="D45">
        <v>0.18</v>
      </c>
      <c r="E45">
        <v>0.01</v>
      </c>
      <c r="F45">
        <v>0</v>
      </c>
      <c r="G45">
        <v>0</v>
      </c>
      <c r="H45">
        <v>0</v>
      </c>
      <c r="I45">
        <v>0</v>
      </c>
      <c r="J45">
        <v>0.18</v>
      </c>
      <c r="K45">
        <v>0.01</v>
      </c>
      <c r="L45">
        <v>0</v>
      </c>
      <c r="M45" s="2">
        <f>Table14[[#This Row],[SpaceMB]]/1000</f>
        <v>4.7359999999999998</v>
      </c>
      <c r="N45" s="1">
        <f>Table14[[#This Row],[SpaceGB]]*Table14[[#This Row],[Avg-Tot]]</f>
        <v>4.7359999999999999E-2</v>
      </c>
    </row>
    <row r="46" spans="1:14" x14ac:dyDescent="0.25">
      <c r="A46" t="s">
        <v>0</v>
      </c>
      <c r="B46" t="s">
        <v>41</v>
      </c>
      <c r="C46" s="1">
        <v>8960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 s="2">
        <f>Table14[[#This Row],[SpaceMB]]/1000</f>
        <v>8.9600000000000009</v>
      </c>
      <c r="N46" s="1">
        <f>Table14[[#This Row],[SpaceGB]]*Table14[[#This Row],[Avg-Tot]]</f>
        <v>0</v>
      </c>
    </row>
    <row r="47" spans="1:14" x14ac:dyDescent="0.25">
      <c r="A47" t="s">
        <v>0</v>
      </c>
      <c r="B47" t="s">
        <v>50</v>
      </c>
      <c r="C47" s="1">
        <v>6912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 s="2">
        <f>Table14[[#This Row],[SpaceMB]]/1000</f>
        <v>6.9119999999999999</v>
      </c>
      <c r="N47" s="1">
        <f>Table14[[#This Row],[SpaceGB]]*Table14[[#This Row],[Avg-Tot]]</f>
        <v>0</v>
      </c>
    </row>
    <row r="48" spans="1:14" x14ac:dyDescent="0.25">
      <c r="A48" t="s">
        <v>0</v>
      </c>
      <c r="B48" t="s">
        <v>51</v>
      </c>
      <c r="C48" s="1">
        <v>4864</v>
      </c>
      <c r="D48">
        <v>0.02</v>
      </c>
      <c r="E48">
        <v>0</v>
      </c>
      <c r="F48">
        <v>0</v>
      </c>
      <c r="G48">
        <v>0</v>
      </c>
      <c r="H48">
        <v>0</v>
      </c>
      <c r="I48">
        <v>0</v>
      </c>
      <c r="J48">
        <v>0.02</v>
      </c>
      <c r="K48">
        <v>0</v>
      </c>
      <c r="L48">
        <v>0</v>
      </c>
      <c r="M48" s="2">
        <f>Table14[[#This Row],[SpaceMB]]/1000</f>
        <v>4.8639999999999999</v>
      </c>
      <c r="N48" s="1">
        <f>Table14[[#This Row],[SpaceGB]]*Table14[[#This Row],[Avg-Tot]]</f>
        <v>0</v>
      </c>
    </row>
    <row r="49" spans="1:14" x14ac:dyDescent="0.25">
      <c r="A49" t="s">
        <v>0</v>
      </c>
      <c r="B49" t="s">
        <v>52</v>
      </c>
      <c r="C49" s="1">
        <v>2816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 s="2">
        <f>Table14[[#This Row],[SpaceMB]]/1000</f>
        <v>2.8159999999999998</v>
      </c>
      <c r="N49" s="1">
        <f>Table14[[#This Row],[SpaceGB]]*Table14[[#This Row],[Avg-Tot]]</f>
        <v>0</v>
      </c>
    </row>
    <row r="50" spans="1:14" x14ac:dyDescent="0.25">
      <c r="A50" t="s">
        <v>0</v>
      </c>
      <c r="B50" t="s">
        <v>42</v>
      </c>
      <c r="C50" s="1">
        <v>2816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 s="2">
        <f>Table14[[#This Row],[SpaceMB]]/1000</f>
        <v>2.8159999999999998</v>
      </c>
      <c r="N50" s="1">
        <f>Table14[[#This Row],[SpaceGB]]*Table14[[#This Row],[Avg-Tot]]</f>
        <v>0</v>
      </c>
    </row>
    <row r="51" spans="1:14" x14ac:dyDescent="0.25">
      <c r="A51" t="s">
        <v>0</v>
      </c>
      <c r="B51" t="s">
        <v>55</v>
      </c>
      <c r="C51" s="1">
        <v>1280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 s="2">
        <f>Table14[[#This Row],[SpaceMB]]/1000</f>
        <v>1.28</v>
      </c>
      <c r="N51" s="1">
        <f>Table14[[#This Row],[SpaceGB]]*Table14[[#This Row],[Avg-Tot]]</f>
        <v>0</v>
      </c>
    </row>
    <row r="52" spans="1:14" x14ac:dyDescent="0.25">
      <c r="A52" t="s">
        <v>0</v>
      </c>
      <c r="B52" t="s">
        <v>56</v>
      </c>
      <c r="C52" s="1">
        <v>1280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 s="2">
        <f>Table14[[#This Row],[SpaceMB]]/1000</f>
        <v>1.28</v>
      </c>
      <c r="N52" s="1">
        <f>Table14[[#This Row],[SpaceGB]]*Table14[[#This Row],[Avg-Tot]]</f>
        <v>0</v>
      </c>
    </row>
    <row r="53" spans="1:14" x14ac:dyDescent="0.25">
      <c r="A53" t="s">
        <v>0</v>
      </c>
      <c r="B53" t="s">
        <v>44</v>
      </c>
      <c r="C53" s="1">
        <v>1280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 s="2">
        <f>Table14[[#This Row],[SpaceMB]]/1000</f>
        <v>1.28</v>
      </c>
      <c r="N53" s="1">
        <f>Table14[[#This Row],[SpaceGB]]*Table14[[#This Row],[Avg-Tot]]</f>
        <v>0</v>
      </c>
    </row>
    <row r="54" spans="1:14" x14ac:dyDescent="0.25">
      <c r="A54" t="s">
        <v>11</v>
      </c>
      <c r="B54" t="s">
        <v>4</v>
      </c>
      <c r="C54" s="1">
        <v>768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 s="2">
        <f>Table14[[#This Row],[SpaceMB]]/1000</f>
        <v>0.76800000000000002</v>
      </c>
      <c r="N54" s="1">
        <f>Table14[[#This Row],[SpaceGB]]*Table14[[#This Row],[Avg-Tot]]</f>
        <v>0</v>
      </c>
    </row>
    <row r="55" spans="1:14" x14ac:dyDescent="0.25">
      <c r="A55" t="s">
        <v>12</v>
      </c>
      <c r="B55" t="s">
        <v>29</v>
      </c>
      <c r="C55" s="1">
        <v>512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 s="2">
        <f>Table14[[#This Row],[SpaceMB]]/1000</f>
        <v>0.51200000000000001</v>
      </c>
      <c r="N55" s="1">
        <f>Table14[[#This Row],[SpaceGB]]*Table14[[#This Row],[Avg-Tot]]</f>
        <v>0</v>
      </c>
    </row>
    <row r="56" spans="1:14" x14ac:dyDescent="0.25">
      <c r="A56" t="s">
        <v>12</v>
      </c>
      <c r="B56" t="s">
        <v>36</v>
      </c>
      <c r="C56" s="1">
        <v>512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 s="2">
        <f>Table14[[#This Row],[SpaceMB]]/1000</f>
        <v>0.51200000000000001</v>
      </c>
      <c r="N56" s="1">
        <f>Table14[[#This Row],[SpaceGB]]*Table14[[#This Row],[Avg-Tot]]</f>
        <v>0</v>
      </c>
    </row>
    <row r="57" spans="1:14" x14ac:dyDescent="0.25">
      <c r="A57" t="s">
        <v>12</v>
      </c>
      <c r="B57" t="s">
        <v>30</v>
      </c>
      <c r="C57" s="1">
        <v>512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 s="2">
        <f>Table14[[#This Row],[SpaceMB]]/1000</f>
        <v>0.51200000000000001</v>
      </c>
      <c r="N57" s="1">
        <f>Table14[[#This Row],[SpaceGB]]*Table14[[#This Row],[Avg-Tot]]</f>
        <v>0</v>
      </c>
    </row>
    <row r="58" spans="1:14" x14ac:dyDescent="0.25">
      <c r="A58" t="s">
        <v>12</v>
      </c>
      <c r="B58" t="s">
        <v>51</v>
      </c>
      <c r="C58" s="1">
        <v>512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 s="2">
        <f>Table14[[#This Row],[SpaceMB]]/1000</f>
        <v>0.51200000000000001</v>
      </c>
      <c r="N58" s="1">
        <f>Table14[[#This Row],[SpaceGB]]*Table14[[#This Row],[Avg-Tot]]</f>
        <v>0</v>
      </c>
    </row>
    <row r="59" spans="1:14" x14ac:dyDescent="0.25">
      <c r="A59" t="s">
        <v>12</v>
      </c>
      <c r="B59" t="s">
        <v>46</v>
      </c>
      <c r="C59" s="1">
        <v>512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 s="2">
        <f>Table14[[#This Row],[SpaceMB]]/1000</f>
        <v>0.51200000000000001</v>
      </c>
      <c r="N59" s="1">
        <f>Table14[[#This Row],[SpaceGB]]*Table14[[#This Row],[Avg-Tot]]</f>
        <v>0</v>
      </c>
    </row>
    <row r="60" spans="1:14" x14ac:dyDescent="0.25">
      <c r="A60" t="s">
        <v>12</v>
      </c>
      <c r="B60" t="s">
        <v>53</v>
      </c>
      <c r="C60" s="1">
        <v>512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 s="2">
        <f>Table14[[#This Row],[SpaceMB]]/1000</f>
        <v>0.51200000000000001</v>
      </c>
      <c r="N60" s="1">
        <f>Table14[[#This Row],[SpaceGB]]*Table14[[#This Row],[Avg-Tot]]</f>
        <v>0</v>
      </c>
    </row>
    <row r="61" spans="1:14" x14ac:dyDescent="0.25">
      <c r="A61" t="s">
        <v>12</v>
      </c>
      <c r="B61" t="s">
        <v>49</v>
      </c>
      <c r="C61" s="1">
        <v>512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 s="2">
        <f>Table14[[#This Row],[SpaceMB]]/1000</f>
        <v>0.51200000000000001</v>
      </c>
      <c r="N61" s="1">
        <f>Table14[[#This Row],[SpaceGB]]*Table14[[#This Row],[Avg-Tot]]</f>
        <v>0</v>
      </c>
    </row>
    <row r="62" spans="1:14" x14ac:dyDescent="0.25">
      <c r="A62" t="s">
        <v>12</v>
      </c>
      <c r="B62" t="s">
        <v>55</v>
      </c>
      <c r="C62" s="1">
        <v>512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 s="2">
        <f>Table14[[#This Row],[SpaceMB]]/1000</f>
        <v>0.51200000000000001</v>
      </c>
      <c r="N62" s="1">
        <f>Table14[[#This Row],[SpaceGB]]*Table14[[#This Row],[Avg-Tot]]</f>
        <v>0</v>
      </c>
    </row>
    <row r="63" spans="1:14" x14ac:dyDescent="0.25">
      <c r="A63" t="s">
        <v>12</v>
      </c>
      <c r="B63" t="s">
        <v>52</v>
      </c>
      <c r="C63" s="1">
        <v>512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 s="2">
        <f>Table14[[#This Row],[SpaceMB]]/1000</f>
        <v>0.51200000000000001</v>
      </c>
      <c r="N63" s="1">
        <f>Table14[[#This Row],[SpaceGB]]*Table14[[#This Row],[Avg-Tot]]</f>
        <v>0</v>
      </c>
    </row>
    <row r="64" spans="1:14" x14ac:dyDescent="0.25">
      <c r="A64" t="s">
        <v>12</v>
      </c>
      <c r="B64" t="s">
        <v>50</v>
      </c>
      <c r="C64" s="1">
        <v>512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 s="2">
        <f>Table14[[#This Row],[SpaceMB]]/1000</f>
        <v>0.51200000000000001</v>
      </c>
      <c r="N64" s="1">
        <f>Table14[[#This Row],[SpaceGB]]*Table14[[#This Row],[Avg-Tot]]</f>
        <v>0</v>
      </c>
    </row>
    <row r="65" spans="1:14" x14ac:dyDescent="0.25">
      <c r="A65" t="s">
        <v>12</v>
      </c>
      <c r="B65" t="s">
        <v>47</v>
      </c>
      <c r="C65" s="1">
        <v>512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 s="2">
        <f>Table14[[#This Row],[SpaceMB]]/1000</f>
        <v>0.51200000000000001</v>
      </c>
      <c r="N65" s="1">
        <f>Table14[[#This Row],[SpaceGB]]*Table14[[#This Row],[Avg-Tot]]</f>
        <v>0</v>
      </c>
    </row>
    <row r="66" spans="1:14" x14ac:dyDescent="0.25">
      <c r="A66" t="s">
        <v>12</v>
      </c>
      <c r="B66" t="s">
        <v>54</v>
      </c>
      <c r="C66" s="1">
        <v>512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 s="2">
        <f>Table14[[#This Row],[SpaceMB]]/1000</f>
        <v>0.51200000000000001</v>
      </c>
      <c r="N66" s="1">
        <f>Table14[[#This Row],[SpaceGB]]*Table14[[#This Row],[Avg-Tot]]</f>
        <v>0</v>
      </c>
    </row>
    <row r="67" spans="1:14" x14ac:dyDescent="0.25">
      <c r="A67" t="s">
        <v>12</v>
      </c>
      <c r="B67" t="s">
        <v>48</v>
      </c>
      <c r="C67" s="1">
        <v>512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 s="2">
        <f>Table14[[#This Row],[SpaceMB]]/1000</f>
        <v>0.51200000000000001</v>
      </c>
      <c r="N67" s="1">
        <f>Table14[[#This Row],[SpaceGB]]*Table14[[#This Row],[Avg-Tot]]</f>
        <v>0</v>
      </c>
    </row>
    <row r="68" spans="1:14" x14ac:dyDescent="0.25">
      <c r="A68" t="s">
        <v>12</v>
      </c>
      <c r="B68" t="s">
        <v>56</v>
      </c>
      <c r="C68" s="1">
        <v>512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 s="2">
        <f>Table14[[#This Row],[SpaceMB]]/1000</f>
        <v>0.51200000000000001</v>
      </c>
      <c r="N68" s="1">
        <f>Table14[[#This Row],[SpaceGB]]*Table14[[#This Row],[Avg-Tot]]</f>
        <v>0</v>
      </c>
    </row>
    <row r="69" spans="1:14" x14ac:dyDescent="0.25">
      <c r="A69" t="s">
        <v>12</v>
      </c>
      <c r="B69" t="s">
        <v>45</v>
      </c>
      <c r="C69" s="1">
        <v>512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 s="2">
        <f>Table14[[#This Row],[SpaceMB]]/1000</f>
        <v>0.51200000000000001</v>
      </c>
      <c r="N69" s="1">
        <f>Table14[[#This Row],[SpaceGB]]*Table14[[#This Row],[Avg-Tot]]</f>
        <v>0</v>
      </c>
    </row>
    <row r="70" spans="1:14" x14ac:dyDescent="0.25">
      <c r="A70" t="s">
        <v>12</v>
      </c>
      <c r="B70" t="s">
        <v>37</v>
      </c>
      <c r="C70" s="1">
        <v>512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 s="2">
        <f>Table14[[#This Row],[SpaceMB]]/1000</f>
        <v>0.51200000000000001</v>
      </c>
      <c r="N70" s="1">
        <f>Table14[[#This Row],[SpaceGB]]*Table14[[#This Row],[Avg-Tot]]</f>
        <v>0</v>
      </c>
    </row>
    <row r="71" spans="1:14" x14ac:dyDescent="0.25">
      <c r="A71" t="s">
        <v>12</v>
      </c>
      <c r="B71" t="s">
        <v>25</v>
      </c>
      <c r="C71" s="1">
        <v>512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 s="2">
        <f>Table14[[#This Row],[SpaceMB]]/1000</f>
        <v>0.51200000000000001</v>
      </c>
      <c r="N71" s="1">
        <f>Table14[[#This Row],[SpaceGB]]*Table14[[#This Row],[Avg-Tot]]</f>
        <v>0</v>
      </c>
    </row>
    <row r="72" spans="1:14" x14ac:dyDescent="0.25">
      <c r="A72" t="s">
        <v>12</v>
      </c>
      <c r="B72" t="s">
        <v>40</v>
      </c>
      <c r="C72" s="1">
        <v>512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 s="2">
        <f>Table14[[#This Row],[SpaceMB]]/1000</f>
        <v>0.51200000000000001</v>
      </c>
      <c r="N72" s="1">
        <f>Table14[[#This Row],[SpaceGB]]*Table14[[#This Row],[Avg-Tot]]</f>
        <v>0</v>
      </c>
    </row>
    <row r="73" spans="1:14" x14ac:dyDescent="0.25">
      <c r="A73" t="s">
        <v>12</v>
      </c>
      <c r="B73" t="s">
        <v>33</v>
      </c>
      <c r="C73" s="1">
        <v>512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 s="2">
        <f>Table14[[#This Row],[SpaceMB]]/1000</f>
        <v>0.51200000000000001</v>
      </c>
      <c r="N73" s="1">
        <f>Table14[[#This Row],[SpaceGB]]*Table14[[#This Row],[Avg-Tot]]</f>
        <v>0</v>
      </c>
    </row>
    <row r="74" spans="1:14" x14ac:dyDescent="0.25">
      <c r="A74" t="s">
        <v>12</v>
      </c>
      <c r="B74" t="s">
        <v>39</v>
      </c>
      <c r="C74" s="1">
        <v>512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 s="2">
        <f>Table14[[#This Row],[SpaceMB]]/1000</f>
        <v>0.51200000000000001</v>
      </c>
      <c r="N74" s="1">
        <f>Table14[[#This Row],[SpaceGB]]*Table14[[#This Row],[Avg-Tot]]</f>
        <v>0</v>
      </c>
    </row>
    <row r="75" spans="1:14" x14ac:dyDescent="0.25">
      <c r="A75" t="s">
        <v>12</v>
      </c>
      <c r="B75" t="s">
        <v>26</v>
      </c>
      <c r="C75" s="1">
        <v>512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 s="2">
        <f>Table14[[#This Row],[SpaceMB]]/1000</f>
        <v>0.51200000000000001</v>
      </c>
      <c r="N75" s="1">
        <f>Table14[[#This Row],[SpaceGB]]*Table14[[#This Row],[Avg-Tot]]</f>
        <v>0</v>
      </c>
    </row>
    <row r="76" spans="1:14" x14ac:dyDescent="0.25">
      <c r="A76" t="s">
        <v>12</v>
      </c>
      <c r="B76" t="s">
        <v>41</v>
      </c>
      <c r="C76" s="1">
        <v>512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 s="2">
        <f>Table14[[#This Row],[SpaceMB]]/1000</f>
        <v>0.51200000000000001</v>
      </c>
      <c r="N76" s="1">
        <f>Table14[[#This Row],[SpaceGB]]*Table14[[#This Row],[Avg-Tot]]</f>
        <v>0</v>
      </c>
    </row>
    <row r="77" spans="1:14" x14ac:dyDescent="0.25">
      <c r="A77" t="s">
        <v>12</v>
      </c>
      <c r="B77" t="s">
        <v>38</v>
      </c>
      <c r="C77" s="1">
        <v>512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 s="2">
        <f>Table14[[#This Row],[SpaceMB]]/1000</f>
        <v>0.51200000000000001</v>
      </c>
      <c r="N77" s="1">
        <f>Table14[[#This Row],[SpaceGB]]*Table14[[#This Row],[Avg-Tot]]</f>
        <v>0</v>
      </c>
    </row>
    <row r="78" spans="1:14" x14ac:dyDescent="0.25">
      <c r="A78" t="s">
        <v>12</v>
      </c>
      <c r="B78" t="s">
        <v>44</v>
      </c>
      <c r="C78" s="1">
        <v>512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 s="2">
        <f>Table14[[#This Row],[SpaceMB]]/1000</f>
        <v>0.51200000000000001</v>
      </c>
      <c r="N78" s="1">
        <f>Table14[[#This Row],[SpaceGB]]*Table14[[#This Row],[Avg-Tot]]</f>
        <v>0</v>
      </c>
    </row>
    <row r="79" spans="1:14" x14ac:dyDescent="0.25">
      <c r="A79" t="s">
        <v>12</v>
      </c>
      <c r="B79" t="s">
        <v>35</v>
      </c>
      <c r="C79" s="1">
        <v>512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 s="2">
        <f>Table14[[#This Row],[SpaceMB]]/1000</f>
        <v>0.51200000000000001</v>
      </c>
      <c r="N79" s="1">
        <f>Table14[[#This Row],[SpaceGB]]*Table14[[#This Row],[Avg-Tot]]</f>
        <v>0</v>
      </c>
    </row>
    <row r="80" spans="1:14" x14ac:dyDescent="0.25">
      <c r="A80" t="s">
        <v>12</v>
      </c>
      <c r="B80" t="s">
        <v>43</v>
      </c>
      <c r="C80" s="1">
        <v>512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 s="2">
        <f>Table14[[#This Row],[SpaceMB]]/1000</f>
        <v>0.51200000000000001</v>
      </c>
      <c r="N80" s="1">
        <f>Table14[[#This Row],[SpaceGB]]*Table14[[#This Row],[Avg-Tot]]</f>
        <v>0</v>
      </c>
    </row>
    <row r="81" spans="1:14" x14ac:dyDescent="0.25">
      <c r="A81" t="s">
        <v>12</v>
      </c>
      <c r="B81" t="s">
        <v>42</v>
      </c>
      <c r="C81" s="1">
        <v>512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 s="2">
        <f>Table14[[#This Row],[SpaceMB]]/1000</f>
        <v>0.51200000000000001</v>
      </c>
      <c r="N81" s="1">
        <f>Table14[[#This Row],[SpaceGB]]*Table14[[#This Row],[Avg-Tot]]</f>
        <v>0</v>
      </c>
    </row>
    <row r="82" spans="1:14" x14ac:dyDescent="0.25">
      <c r="M82" s="2">
        <f>Table14[[#This Row],[SpaceMB]]/1000</f>
        <v>0</v>
      </c>
      <c r="N82" s="1">
        <f>Table14[[#This Row],[SpaceGB]]*Table14[[#This Row],[Avg-Tot]]</f>
        <v>0</v>
      </c>
    </row>
    <row r="83" spans="1:14" x14ac:dyDescent="0.25">
      <c r="M83" s="2">
        <f>Table14[[#This Row],[SpaceMB]]/1000</f>
        <v>0</v>
      </c>
      <c r="N83" s="1">
        <f>Table14[[#This Row],[SpaceGB]]*Table14[[#This Row],[Avg-Tot]]</f>
        <v>0</v>
      </c>
    </row>
    <row r="84" spans="1:14" x14ac:dyDescent="0.25">
      <c r="M84" s="2">
        <f>Table14[[#This Row],[SpaceMB]]/1000</f>
        <v>0</v>
      </c>
      <c r="N84" s="1">
        <f>Table14[[#This Row],[SpaceGB]]*Table14[[#This Row],[Avg-Tot]]</f>
        <v>0</v>
      </c>
    </row>
    <row r="85" spans="1:14" x14ac:dyDescent="0.25">
      <c r="M85" s="2">
        <f>Table14[[#This Row],[SpaceMB]]/1000</f>
        <v>0</v>
      </c>
      <c r="N85" s="1">
        <f>Table14[[#This Row],[SpaceGB]]*Table14[[#This Row],[Avg-Tot]]</f>
        <v>0</v>
      </c>
    </row>
    <row r="86" spans="1:14" x14ac:dyDescent="0.25">
      <c r="M86" s="2">
        <f>Table14[[#This Row],[SpaceMB]]/1000</f>
        <v>0</v>
      </c>
      <c r="N86" s="1">
        <f>Table14[[#This Row],[SpaceGB]]*Table14[[#This Row],[Avg-Tot]]</f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F0913-DA84-459D-A788-6D205428AA82}">
  <dimension ref="A1:N54"/>
  <sheetViews>
    <sheetView workbookViewId="0"/>
  </sheetViews>
  <sheetFormatPr defaultRowHeight="15" x14ac:dyDescent="0.25"/>
  <cols>
    <col min="1" max="1" width="15.5703125" bestFit="1" customWidth="1"/>
    <col min="2" max="2" width="21.42578125" bestFit="1" customWidth="1"/>
    <col min="3" max="3" width="17" style="1" customWidth="1"/>
    <col min="4" max="4" width="17.140625" customWidth="1"/>
    <col min="5" max="5" width="13.28515625" customWidth="1"/>
    <col min="6" max="6" width="14.28515625" customWidth="1"/>
    <col min="7" max="7" width="13.5703125" customWidth="1"/>
    <col min="8" max="8" width="13.140625" customWidth="1"/>
    <col min="9" max="9" width="9.85546875" customWidth="1"/>
    <col min="10" max="10" width="13.140625" customWidth="1"/>
    <col min="11" max="11" width="13.85546875" customWidth="1"/>
    <col min="12" max="12" width="14" customWidth="1"/>
    <col min="13" max="13" width="11" style="2" bestFit="1" customWidth="1"/>
    <col min="14" max="14" width="15.7109375" style="3" bestFit="1" customWidth="1"/>
  </cols>
  <sheetData>
    <row r="1" spans="1:14" x14ac:dyDescent="0.25">
      <c r="A1" t="s">
        <v>13</v>
      </c>
      <c r="B1" t="s">
        <v>14</v>
      </c>
      <c r="C1" s="1" t="s">
        <v>15</v>
      </c>
      <c r="D1" t="s">
        <v>17</v>
      </c>
      <c r="E1" t="s">
        <v>16</v>
      </c>
      <c r="F1" t="s">
        <v>18</v>
      </c>
      <c r="G1" t="s">
        <v>19</v>
      </c>
      <c r="H1" t="s">
        <v>20</v>
      </c>
      <c r="I1" t="s">
        <v>21</v>
      </c>
      <c r="J1" t="s">
        <v>22</v>
      </c>
      <c r="K1" t="s">
        <v>23</v>
      </c>
      <c r="L1" t="s">
        <v>24</v>
      </c>
      <c r="M1" s="2" t="s">
        <v>57</v>
      </c>
      <c r="N1" s="3" t="s">
        <v>68</v>
      </c>
    </row>
    <row r="2" spans="1:14" x14ac:dyDescent="0.25">
      <c r="A2" t="s">
        <v>0</v>
      </c>
      <c r="B2" t="s">
        <v>7</v>
      </c>
      <c r="C2" s="1">
        <v>542912</v>
      </c>
      <c r="D2">
        <v>242.89</v>
      </c>
      <c r="E2">
        <v>18.87</v>
      </c>
      <c r="F2">
        <v>0</v>
      </c>
      <c r="G2">
        <v>1157.73</v>
      </c>
      <c r="H2">
        <v>66.040000000000006</v>
      </c>
      <c r="I2">
        <v>0</v>
      </c>
      <c r="J2">
        <v>1198.76</v>
      </c>
      <c r="K2">
        <v>84.92</v>
      </c>
      <c r="L2">
        <v>0</v>
      </c>
      <c r="M2" s="2">
        <f>Table1[[#This Row],[SpaceMB]]/1000</f>
        <v>542.91200000000003</v>
      </c>
      <c r="N2" s="3">
        <f>Table1[[#This Row],[SpaceGB]]*Table1[[#This Row],[Avg-Tot]]</f>
        <v>46104.087040000006</v>
      </c>
    </row>
    <row r="3" spans="1:14" x14ac:dyDescent="0.25">
      <c r="A3" t="s">
        <v>0</v>
      </c>
      <c r="B3" t="s">
        <v>5</v>
      </c>
      <c r="C3" s="1">
        <v>566496</v>
      </c>
      <c r="D3">
        <v>140.87</v>
      </c>
      <c r="E3">
        <v>12.14</v>
      </c>
      <c r="F3">
        <v>0</v>
      </c>
      <c r="G3">
        <v>1218.31</v>
      </c>
      <c r="H3">
        <v>44.37</v>
      </c>
      <c r="I3">
        <v>0</v>
      </c>
      <c r="J3">
        <v>1247.73</v>
      </c>
      <c r="K3">
        <v>56.51</v>
      </c>
      <c r="L3">
        <v>0</v>
      </c>
      <c r="M3" s="2">
        <f>Table1[[#This Row],[SpaceMB]]/1000</f>
        <v>566.49599999999998</v>
      </c>
      <c r="N3" s="3">
        <f>Table1[[#This Row],[SpaceGB]]*Table1[[#This Row],[Avg-Tot]]</f>
        <v>32012.688959999999</v>
      </c>
    </row>
    <row r="4" spans="1:14" x14ac:dyDescent="0.25">
      <c r="A4" t="s">
        <v>0</v>
      </c>
      <c r="B4" t="s">
        <v>30</v>
      </c>
      <c r="C4" s="1">
        <v>794112</v>
      </c>
      <c r="D4">
        <v>484.42</v>
      </c>
      <c r="E4">
        <v>3.76</v>
      </c>
      <c r="F4">
        <v>0</v>
      </c>
      <c r="G4">
        <v>1749.56</v>
      </c>
      <c r="H4">
        <v>36</v>
      </c>
      <c r="I4">
        <v>0</v>
      </c>
      <c r="J4">
        <v>1749.6</v>
      </c>
      <c r="K4">
        <v>39.76</v>
      </c>
      <c r="L4">
        <v>0</v>
      </c>
      <c r="M4" s="2">
        <f>Table1[[#This Row],[SpaceMB]]/1000</f>
        <v>794.11199999999997</v>
      </c>
      <c r="N4" s="3">
        <f>Table1[[#This Row],[SpaceGB]]*Table1[[#This Row],[Avg-Tot]]</f>
        <v>31573.893119999997</v>
      </c>
    </row>
    <row r="5" spans="1:14" x14ac:dyDescent="0.25">
      <c r="A5" t="s">
        <v>0</v>
      </c>
      <c r="B5" t="s">
        <v>31</v>
      </c>
      <c r="C5" s="1">
        <v>1765120</v>
      </c>
      <c r="D5">
        <v>228.96</v>
      </c>
      <c r="E5">
        <v>1.89</v>
      </c>
      <c r="F5">
        <v>0</v>
      </c>
      <c r="G5">
        <v>2177.98</v>
      </c>
      <c r="H5">
        <v>14.32</v>
      </c>
      <c r="I5">
        <v>0</v>
      </c>
      <c r="J5">
        <v>2183.4699999999998</v>
      </c>
      <c r="K5">
        <v>16.21</v>
      </c>
      <c r="L5">
        <v>0</v>
      </c>
      <c r="M5" s="2">
        <f>Table1[[#This Row],[SpaceMB]]/1000</f>
        <v>1765.12</v>
      </c>
      <c r="N5" s="3">
        <f>Table1[[#This Row],[SpaceGB]]*Table1[[#This Row],[Avg-Tot]]</f>
        <v>28612.5952</v>
      </c>
    </row>
    <row r="6" spans="1:14" x14ac:dyDescent="0.25">
      <c r="A6" t="s">
        <v>0</v>
      </c>
      <c r="B6" t="s">
        <v>29</v>
      </c>
      <c r="C6" s="1">
        <v>852608</v>
      </c>
      <c r="D6">
        <v>371.33</v>
      </c>
      <c r="E6">
        <v>0.49</v>
      </c>
      <c r="F6">
        <v>0</v>
      </c>
      <c r="G6">
        <v>2751.31</v>
      </c>
      <c r="H6">
        <v>24.46</v>
      </c>
      <c r="I6">
        <v>0</v>
      </c>
      <c r="J6">
        <v>2752.71</v>
      </c>
      <c r="K6">
        <v>24.96</v>
      </c>
      <c r="L6">
        <v>0</v>
      </c>
      <c r="M6" s="2">
        <f>Table1[[#This Row],[SpaceMB]]/1000</f>
        <v>852.60799999999995</v>
      </c>
      <c r="N6" s="3">
        <f>Table1[[#This Row],[SpaceGB]]*Table1[[#This Row],[Avg-Tot]]</f>
        <v>21281.095679999999</v>
      </c>
    </row>
    <row r="7" spans="1:14" x14ac:dyDescent="0.25">
      <c r="A7" t="s">
        <v>0</v>
      </c>
      <c r="B7" t="s">
        <v>6</v>
      </c>
      <c r="C7" s="1">
        <v>537952</v>
      </c>
      <c r="D7">
        <v>107.49</v>
      </c>
      <c r="E7">
        <v>6.25</v>
      </c>
      <c r="F7">
        <v>0</v>
      </c>
      <c r="G7">
        <v>1000.71</v>
      </c>
      <c r="H7">
        <v>26.48</v>
      </c>
      <c r="I7">
        <v>0</v>
      </c>
      <c r="J7">
        <v>1082.1199999999999</v>
      </c>
      <c r="K7">
        <v>32.729999999999997</v>
      </c>
      <c r="L7">
        <v>0</v>
      </c>
      <c r="M7" s="2">
        <f>Table1[[#This Row],[SpaceMB]]/1000</f>
        <v>537.952</v>
      </c>
      <c r="N7" s="3">
        <f>Table1[[#This Row],[SpaceGB]]*Table1[[#This Row],[Avg-Tot]]</f>
        <v>17607.168959999999</v>
      </c>
    </row>
    <row r="8" spans="1:14" x14ac:dyDescent="0.25">
      <c r="A8" t="s">
        <v>0</v>
      </c>
      <c r="B8" t="s">
        <v>27</v>
      </c>
      <c r="C8" s="1">
        <v>1093184</v>
      </c>
      <c r="D8">
        <v>140.81</v>
      </c>
      <c r="E8">
        <v>7.39</v>
      </c>
      <c r="F8">
        <v>0</v>
      </c>
      <c r="G8">
        <v>1095.82</v>
      </c>
      <c r="H8">
        <v>7.33</v>
      </c>
      <c r="I8">
        <v>0</v>
      </c>
      <c r="J8">
        <v>1123.68</v>
      </c>
      <c r="K8">
        <v>14.72</v>
      </c>
      <c r="L8">
        <v>0</v>
      </c>
      <c r="M8" s="2">
        <f>Table1[[#This Row],[SpaceMB]]/1000</f>
        <v>1093.184</v>
      </c>
      <c r="N8" s="3">
        <f>Table1[[#This Row],[SpaceGB]]*Table1[[#This Row],[Avg-Tot]]</f>
        <v>16091.66848</v>
      </c>
    </row>
    <row r="9" spans="1:14" x14ac:dyDescent="0.25">
      <c r="A9" t="s">
        <v>0</v>
      </c>
      <c r="B9" t="s">
        <v>28</v>
      </c>
      <c r="C9" s="1">
        <v>1897600</v>
      </c>
      <c r="D9">
        <v>80.91</v>
      </c>
      <c r="E9">
        <v>3.02</v>
      </c>
      <c r="F9">
        <v>0</v>
      </c>
      <c r="G9">
        <v>884.82</v>
      </c>
      <c r="H9">
        <v>4.0599999999999996</v>
      </c>
      <c r="I9">
        <v>0</v>
      </c>
      <c r="J9">
        <v>890.86</v>
      </c>
      <c r="K9">
        <v>7.08</v>
      </c>
      <c r="L9">
        <v>0</v>
      </c>
      <c r="M9" s="2">
        <f>Table1[[#This Row],[SpaceMB]]/1000</f>
        <v>1897.6</v>
      </c>
      <c r="N9" s="3">
        <f>Table1[[#This Row],[SpaceGB]]*Table1[[#This Row],[Avg-Tot]]</f>
        <v>13435.008</v>
      </c>
    </row>
    <row r="10" spans="1:14" x14ac:dyDescent="0.25">
      <c r="A10" t="s">
        <v>0</v>
      </c>
      <c r="B10" t="s">
        <v>32</v>
      </c>
      <c r="C10" s="1">
        <v>1095424</v>
      </c>
      <c r="D10">
        <v>123.01</v>
      </c>
      <c r="E10">
        <v>1.28</v>
      </c>
      <c r="F10">
        <v>0</v>
      </c>
      <c r="G10">
        <v>1821.96</v>
      </c>
      <c r="H10">
        <v>10.56</v>
      </c>
      <c r="I10">
        <v>0</v>
      </c>
      <c r="J10">
        <v>1824.46</v>
      </c>
      <c r="K10">
        <v>11.83</v>
      </c>
      <c r="L10">
        <v>0</v>
      </c>
      <c r="M10" s="2">
        <f>Table1[[#This Row],[SpaceMB]]/1000</f>
        <v>1095.424</v>
      </c>
      <c r="N10" s="3">
        <f>Table1[[#This Row],[SpaceGB]]*Table1[[#This Row],[Avg-Tot]]</f>
        <v>12958.86592</v>
      </c>
    </row>
    <row r="11" spans="1:14" x14ac:dyDescent="0.25">
      <c r="A11" t="s">
        <v>0</v>
      </c>
      <c r="B11" t="s">
        <v>25</v>
      </c>
      <c r="C11" s="1">
        <v>70400</v>
      </c>
      <c r="D11">
        <v>192.56</v>
      </c>
      <c r="E11">
        <v>43.43</v>
      </c>
      <c r="F11">
        <v>0</v>
      </c>
      <c r="G11">
        <v>1641.98</v>
      </c>
      <c r="H11">
        <v>55.67</v>
      </c>
      <c r="I11">
        <v>0</v>
      </c>
      <c r="J11">
        <v>1642.08</v>
      </c>
      <c r="K11">
        <v>99.1</v>
      </c>
      <c r="L11">
        <v>0</v>
      </c>
      <c r="M11" s="2">
        <f>Table1[[#This Row],[SpaceMB]]/1000</f>
        <v>70.400000000000006</v>
      </c>
      <c r="N11" s="3">
        <f>Table1[[#This Row],[SpaceGB]]*Table1[[#This Row],[Avg-Tot]]</f>
        <v>6976.64</v>
      </c>
    </row>
    <row r="12" spans="1:14" x14ac:dyDescent="0.25">
      <c r="A12" t="s">
        <v>0</v>
      </c>
      <c r="B12" t="s">
        <v>34</v>
      </c>
      <c r="C12" s="1">
        <v>1771520</v>
      </c>
      <c r="D12">
        <v>137.18</v>
      </c>
      <c r="E12">
        <v>0.57999999999999996</v>
      </c>
      <c r="F12">
        <v>0</v>
      </c>
      <c r="G12">
        <v>1109.56</v>
      </c>
      <c r="H12">
        <v>2.98</v>
      </c>
      <c r="I12">
        <v>0</v>
      </c>
      <c r="J12">
        <v>1246.73</v>
      </c>
      <c r="K12">
        <v>3.55</v>
      </c>
      <c r="L12">
        <v>0</v>
      </c>
      <c r="M12" s="2">
        <f>Table1[[#This Row],[SpaceMB]]/1000</f>
        <v>1771.52</v>
      </c>
      <c r="N12" s="3">
        <f>Table1[[#This Row],[SpaceGB]]*Table1[[#This Row],[Avg-Tot]]</f>
        <v>6288.8959999999997</v>
      </c>
    </row>
    <row r="13" spans="1:14" x14ac:dyDescent="0.25">
      <c r="A13" t="s">
        <v>11</v>
      </c>
      <c r="B13" t="s">
        <v>10</v>
      </c>
      <c r="C13" s="1">
        <v>96128</v>
      </c>
      <c r="D13">
        <v>783.69</v>
      </c>
      <c r="E13">
        <v>52.54</v>
      </c>
      <c r="F13">
        <v>0</v>
      </c>
      <c r="G13">
        <v>500.48</v>
      </c>
      <c r="H13">
        <v>0.93</v>
      </c>
      <c r="I13">
        <v>0</v>
      </c>
      <c r="J13">
        <v>783.69</v>
      </c>
      <c r="K13">
        <v>53.46</v>
      </c>
      <c r="L13">
        <v>0</v>
      </c>
      <c r="M13" s="2">
        <f>Table1[[#This Row],[SpaceMB]]/1000</f>
        <v>96.128</v>
      </c>
      <c r="N13" s="3">
        <f>Table1[[#This Row],[SpaceGB]]*Table1[[#This Row],[Avg-Tot]]</f>
        <v>5139.00288</v>
      </c>
    </row>
    <row r="14" spans="1:14" x14ac:dyDescent="0.25">
      <c r="A14" t="s">
        <v>0</v>
      </c>
      <c r="B14" t="s">
        <v>9</v>
      </c>
      <c r="C14" s="1">
        <v>467424</v>
      </c>
      <c r="D14">
        <v>25.73</v>
      </c>
      <c r="E14">
        <v>0.84</v>
      </c>
      <c r="F14">
        <v>0</v>
      </c>
      <c r="G14">
        <v>2257.29</v>
      </c>
      <c r="H14">
        <v>10.14</v>
      </c>
      <c r="I14">
        <v>0</v>
      </c>
      <c r="J14">
        <v>2257.29</v>
      </c>
      <c r="K14">
        <v>10.98</v>
      </c>
      <c r="L14">
        <v>0</v>
      </c>
      <c r="M14" s="2">
        <f>Table1[[#This Row],[SpaceMB]]/1000</f>
        <v>467.42399999999998</v>
      </c>
      <c r="N14" s="3">
        <f>Table1[[#This Row],[SpaceGB]]*Table1[[#This Row],[Avg-Tot]]</f>
        <v>5132.3155200000001</v>
      </c>
    </row>
    <row r="15" spans="1:14" x14ac:dyDescent="0.25">
      <c r="A15" t="s">
        <v>0</v>
      </c>
      <c r="B15" t="s">
        <v>2</v>
      </c>
      <c r="C15" s="1">
        <v>884576</v>
      </c>
      <c r="D15">
        <v>106.45</v>
      </c>
      <c r="E15">
        <v>0.06</v>
      </c>
      <c r="F15">
        <v>0</v>
      </c>
      <c r="G15">
        <v>1473.27</v>
      </c>
      <c r="H15">
        <v>5.32</v>
      </c>
      <c r="I15">
        <v>0</v>
      </c>
      <c r="J15">
        <v>1473.27</v>
      </c>
      <c r="K15">
        <v>5.39</v>
      </c>
      <c r="L15">
        <v>0</v>
      </c>
      <c r="M15" s="2">
        <f>Table1[[#This Row],[SpaceMB]]/1000</f>
        <v>884.57600000000002</v>
      </c>
      <c r="N15" s="3">
        <f>Table1[[#This Row],[SpaceGB]]*Table1[[#This Row],[Avg-Tot]]</f>
        <v>4767.8646399999998</v>
      </c>
    </row>
    <row r="16" spans="1:14" x14ac:dyDescent="0.25">
      <c r="A16" t="s">
        <v>0</v>
      </c>
      <c r="B16" t="s">
        <v>36</v>
      </c>
      <c r="C16" s="1">
        <v>1065344</v>
      </c>
      <c r="D16">
        <v>250.54</v>
      </c>
      <c r="E16">
        <v>0.26</v>
      </c>
      <c r="F16">
        <v>0</v>
      </c>
      <c r="G16">
        <v>935.62</v>
      </c>
      <c r="H16">
        <v>4.08</v>
      </c>
      <c r="I16">
        <v>0</v>
      </c>
      <c r="J16">
        <v>941.29</v>
      </c>
      <c r="K16">
        <v>4.3499999999999996</v>
      </c>
      <c r="L16">
        <v>0</v>
      </c>
      <c r="M16" s="2">
        <f>Table1[[#This Row],[SpaceMB]]/1000</f>
        <v>1065.3440000000001</v>
      </c>
      <c r="N16" s="3">
        <f>Table1[[#This Row],[SpaceGB]]*Table1[[#This Row],[Avg-Tot]]</f>
        <v>4634.2464</v>
      </c>
    </row>
    <row r="17" spans="1:14" x14ac:dyDescent="0.25">
      <c r="A17" t="s">
        <v>0</v>
      </c>
      <c r="B17" t="s">
        <v>10</v>
      </c>
      <c r="C17" s="1">
        <v>172032</v>
      </c>
      <c r="D17">
        <v>378.99</v>
      </c>
      <c r="E17">
        <v>16.97</v>
      </c>
      <c r="F17">
        <v>0</v>
      </c>
      <c r="G17">
        <v>0</v>
      </c>
      <c r="H17">
        <v>0</v>
      </c>
      <c r="I17">
        <v>0</v>
      </c>
      <c r="J17">
        <v>378.99</v>
      </c>
      <c r="K17">
        <v>16.97</v>
      </c>
      <c r="L17">
        <v>0</v>
      </c>
      <c r="M17" s="2">
        <f>Table1[[#This Row],[SpaceMB]]/1000</f>
        <v>172.03200000000001</v>
      </c>
      <c r="N17" s="3">
        <f>Table1[[#This Row],[SpaceGB]]*Table1[[#This Row],[Avg-Tot]]</f>
        <v>2919.3830400000002</v>
      </c>
    </row>
    <row r="18" spans="1:14" x14ac:dyDescent="0.25">
      <c r="A18" t="s">
        <v>11</v>
      </c>
      <c r="B18" t="s">
        <v>7</v>
      </c>
      <c r="C18" s="1">
        <v>28608</v>
      </c>
      <c r="D18">
        <v>257.47000000000003</v>
      </c>
      <c r="E18">
        <v>35.06</v>
      </c>
      <c r="F18">
        <v>1.0900000000000001</v>
      </c>
      <c r="G18">
        <v>349.91</v>
      </c>
      <c r="H18">
        <v>42.16</v>
      </c>
      <c r="I18">
        <v>2.11</v>
      </c>
      <c r="J18">
        <v>416.91</v>
      </c>
      <c r="K18">
        <v>77.22</v>
      </c>
      <c r="L18">
        <v>6.76</v>
      </c>
      <c r="M18" s="2">
        <f>Table1[[#This Row],[SpaceMB]]/1000</f>
        <v>28.608000000000001</v>
      </c>
      <c r="N18" s="3">
        <f>Table1[[#This Row],[SpaceGB]]*Table1[[#This Row],[Avg-Tot]]</f>
        <v>2209.1097599999998</v>
      </c>
    </row>
    <row r="19" spans="1:14" x14ac:dyDescent="0.25">
      <c r="A19" t="s">
        <v>0</v>
      </c>
      <c r="B19" t="s">
        <v>26</v>
      </c>
      <c r="C19" s="1">
        <v>8704</v>
      </c>
      <c r="D19">
        <v>12.05</v>
      </c>
      <c r="E19">
        <v>2.81</v>
      </c>
      <c r="F19">
        <v>0</v>
      </c>
      <c r="G19">
        <v>1628.42</v>
      </c>
      <c r="H19">
        <v>98.7</v>
      </c>
      <c r="I19">
        <v>0</v>
      </c>
      <c r="J19">
        <v>1640.47</v>
      </c>
      <c r="K19">
        <v>101.5</v>
      </c>
      <c r="L19">
        <v>0</v>
      </c>
      <c r="M19" s="2">
        <f>Table1[[#This Row],[SpaceMB]]/1000</f>
        <v>8.7040000000000006</v>
      </c>
      <c r="N19" s="3">
        <f>Table1[[#This Row],[SpaceGB]]*Table1[[#This Row],[Avg-Tot]]</f>
        <v>883.45600000000002</v>
      </c>
    </row>
    <row r="20" spans="1:14" x14ac:dyDescent="0.25">
      <c r="A20" t="s">
        <v>0</v>
      </c>
      <c r="B20" t="s">
        <v>4</v>
      </c>
      <c r="C20" s="1">
        <v>224256</v>
      </c>
      <c r="D20">
        <v>61.7</v>
      </c>
      <c r="E20">
        <v>0.21</v>
      </c>
      <c r="F20">
        <v>0</v>
      </c>
      <c r="G20">
        <v>547.41999999999996</v>
      </c>
      <c r="H20">
        <v>2.09</v>
      </c>
      <c r="I20">
        <v>0</v>
      </c>
      <c r="J20">
        <v>576.12</v>
      </c>
      <c r="K20">
        <v>2.29</v>
      </c>
      <c r="L20">
        <v>0</v>
      </c>
      <c r="M20" s="2">
        <f>Table1[[#This Row],[SpaceMB]]/1000</f>
        <v>224.256</v>
      </c>
      <c r="N20" s="3">
        <f>Table1[[#This Row],[SpaceGB]]*Table1[[#This Row],[Avg-Tot]]</f>
        <v>513.54624000000001</v>
      </c>
    </row>
    <row r="21" spans="1:14" x14ac:dyDescent="0.25">
      <c r="A21" t="s">
        <v>11</v>
      </c>
      <c r="B21" t="s">
        <v>6</v>
      </c>
      <c r="C21" s="1">
        <v>21792</v>
      </c>
      <c r="D21">
        <v>127.29</v>
      </c>
      <c r="E21">
        <v>7.44</v>
      </c>
      <c r="F21">
        <v>0.01</v>
      </c>
      <c r="G21">
        <v>395.09</v>
      </c>
      <c r="H21">
        <v>14.22</v>
      </c>
      <c r="I21">
        <v>0.17</v>
      </c>
      <c r="J21">
        <v>395.16</v>
      </c>
      <c r="K21">
        <v>21.66</v>
      </c>
      <c r="L21">
        <v>0.22</v>
      </c>
      <c r="M21" s="2">
        <f>Table1[[#This Row],[SpaceMB]]/1000</f>
        <v>21.792000000000002</v>
      </c>
      <c r="N21" s="3">
        <f>Table1[[#This Row],[SpaceGB]]*Table1[[#This Row],[Avg-Tot]]</f>
        <v>472.01472000000001</v>
      </c>
    </row>
    <row r="22" spans="1:14" x14ac:dyDescent="0.25">
      <c r="A22" t="s">
        <v>0</v>
      </c>
      <c r="B22" t="s">
        <v>3</v>
      </c>
      <c r="C22" s="1">
        <v>3392</v>
      </c>
      <c r="D22">
        <v>31.21</v>
      </c>
      <c r="E22">
        <v>6.78</v>
      </c>
      <c r="F22">
        <v>0</v>
      </c>
      <c r="G22">
        <v>988.49</v>
      </c>
      <c r="H22">
        <v>126.83</v>
      </c>
      <c r="I22">
        <v>0</v>
      </c>
      <c r="J22">
        <v>1017.21</v>
      </c>
      <c r="K22">
        <v>133.62</v>
      </c>
      <c r="L22">
        <v>0</v>
      </c>
      <c r="M22" s="2">
        <f>Table1[[#This Row],[SpaceMB]]/1000</f>
        <v>3.3919999999999999</v>
      </c>
      <c r="N22" s="3">
        <f>Table1[[#This Row],[SpaceGB]]*Table1[[#This Row],[Avg-Tot]]</f>
        <v>453.23903999999999</v>
      </c>
    </row>
    <row r="23" spans="1:14" x14ac:dyDescent="0.25">
      <c r="A23" t="s">
        <v>0</v>
      </c>
      <c r="B23" t="s">
        <v>45</v>
      </c>
      <c r="C23" s="1">
        <v>2816</v>
      </c>
      <c r="D23">
        <v>298.62</v>
      </c>
      <c r="E23">
        <v>16.82</v>
      </c>
      <c r="F23">
        <v>0</v>
      </c>
      <c r="G23">
        <v>2219.96</v>
      </c>
      <c r="H23">
        <v>136.03</v>
      </c>
      <c r="I23">
        <v>0</v>
      </c>
      <c r="J23">
        <v>2518.58</v>
      </c>
      <c r="K23">
        <v>152.85</v>
      </c>
      <c r="L23">
        <v>0</v>
      </c>
      <c r="M23" s="2">
        <f>Table1[[#This Row],[SpaceMB]]/1000</f>
        <v>2.8159999999999998</v>
      </c>
      <c r="N23" s="3">
        <f>Table1[[#This Row],[SpaceGB]]*Table1[[#This Row],[Avg-Tot]]</f>
        <v>430.42559999999997</v>
      </c>
    </row>
    <row r="24" spans="1:14" x14ac:dyDescent="0.25">
      <c r="A24" t="s">
        <v>11</v>
      </c>
      <c r="B24" t="s">
        <v>5</v>
      </c>
      <c r="C24" s="1">
        <v>8992</v>
      </c>
      <c r="D24">
        <v>96.61</v>
      </c>
      <c r="E24">
        <v>18.84</v>
      </c>
      <c r="F24">
        <v>3.62</v>
      </c>
      <c r="G24">
        <v>204.91</v>
      </c>
      <c r="H24">
        <v>28.44</v>
      </c>
      <c r="I24">
        <v>3.24</v>
      </c>
      <c r="J24">
        <v>224.61</v>
      </c>
      <c r="K24">
        <v>47.28</v>
      </c>
      <c r="L24">
        <v>7.07</v>
      </c>
      <c r="M24" s="2">
        <f>Table1[[#This Row],[SpaceMB]]/1000</f>
        <v>8.9920000000000009</v>
      </c>
      <c r="N24" s="3">
        <f>Table1[[#This Row],[SpaceGB]]*Table1[[#This Row],[Avg-Tot]]</f>
        <v>425.14176000000003</v>
      </c>
    </row>
    <row r="25" spans="1:14" x14ac:dyDescent="0.25">
      <c r="A25" t="s">
        <v>0</v>
      </c>
      <c r="B25" t="s">
        <v>47</v>
      </c>
      <c r="C25" s="1">
        <v>6912</v>
      </c>
      <c r="D25">
        <v>4.3899999999999997</v>
      </c>
      <c r="E25">
        <v>0.48</v>
      </c>
      <c r="F25">
        <v>0</v>
      </c>
      <c r="G25">
        <v>494.91</v>
      </c>
      <c r="H25">
        <v>52.9</v>
      </c>
      <c r="I25">
        <v>0</v>
      </c>
      <c r="J25">
        <v>495.28</v>
      </c>
      <c r="K25">
        <v>53.38</v>
      </c>
      <c r="L25">
        <v>0</v>
      </c>
      <c r="M25" s="2">
        <f>Table1[[#This Row],[SpaceMB]]/1000</f>
        <v>6.9119999999999999</v>
      </c>
      <c r="N25" s="3">
        <f>Table1[[#This Row],[SpaceGB]]*Table1[[#This Row],[Avg-Tot]]</f>
        <v>368.96256</v>
      </c>
    </row>
    <row r="26" spans="1:14" x14ac:dyDescent="0.25">
      <c r="A26" t="s">
        <v>11</v>
      </c>
      <c r="B26" t="s">
        <v>3</v>
      </c>
      <c r="C26" s="1">
        <v>448</v>
      </c>
      <c r="D26">
        <v>20.61</v>
      </c>
      <c r="E26">
        <v>5.34</v>
      </c>
      <c r="F26">
        <v>0</v>
      </c>
      <c r="G26">
        <v>1032.82</v>
      </c>
      <c r="H26">
        <v>389.04</v>
      </c>
      <c r="I26">
        <v>0.23</v>
      </c>
      <c r="J26">
        <v>1053.43</v>
      </c>
      <c r="K26">
        <v>394.38</v>
      </c>
      <c r="L26">
        <v>1.26</v>
      </c>
      <c r="M26" s="2">
        <f>Table1[[#This Row],[SpaceMB]]/1000</f>
        <v>0.44800000000000001</v>
      </c>
      <c r="N26" s="3">
        <f>Table1[[#This Row],[SpaceGB]]*Table1[[#This Row],[Avg-Tot]]</f>
        <v>176.68224000000001</v>
      </c>
    </row>
    <row r="27" spans="1:14" x14ac:dyDescent="0.25">
      <c r="A27" t="s">
        <v>11</v>
      </c>
      <c r="B27" t="s">
        <v>9</v>
      </c>
      <c r="C27" s="1">
        <v>2592</v>
      </c>
      <c r="D27">
        <v>197.09</v>
      </c>
      <c r="E27">
        <v>11.12</v>
      </c>
      <c r="F27">
        <v>0.17</v>
      </c>
      <c r="G27">
        <v>383.21</v>
      </c>
      <c r="H27">
        <v>43.03</v>
      </c>
      <c r="I27">
        <v>0.03</v>
      </c>
      <c r="J27">
        <v>580.30999999999995</v>
      </c>
      <c r="K27">
        <v>54.15</v>
      </c>
      <c r="L27">
        <v>0.21</v>
      </c>
      <c r="M27" s="2">
        <f>Table1[[#This Row],[SpaceMB]]/1000</f>
        <v>2.5920000000000001</v>
      </c>
      <c r="N27" s="3">
        <f>Table1[[#This Row],[SpaceGB]]*Table1[[#This Row],[Avg-Tot]]</f>
        <v>140.35679999999999</v>
      </c>
    </row>
    <row r="28" spans="1:14" x14ac:dyDescent="0.25">
      <c r="A28" t="s">
        <v>0</v>
      </c>
      <c r="B28" t="s">
        <v>8</v>
      </c>
      <c r="C28" s="1">
        <v>137856</v>
      </c>
      <c r="D28">
        <v>30.25</v>
      </c>
      <c r="E28">
        <v>0.04</v>
      </c>
      <c r="F28">
        <v>0</v>
      </c>
      <c r="G28">
        <v>750.62</v>
      </c>
      <c r="H28">
        <v>0.7</v>
      </c>
      <c r="I28">
        <v>0</v>
      </c>
      <c r="J28">
        <v>780.87</v>
      </c>
      <c r="K28">
        <v>0.73</v>
      </c>
      <c r="L28">
        <v>0</v>
      </c>
      <c r="M28" s="2">
        <f>Table1[[#This Row],[SpaceMB]]/1000</f>
        <v>137.85599999999999</v>
      </c>
      <c r="N28" s="3">
        <f>Table1[[#This Row],[SpaceGB]]*Table1[[#This Row],[Avg-Tot]]</f>
        <v>100.63488</v>
      </c>
    </row>
    <row r="29" spans="1:14" x14ac:dyDescent="0.25">
      <c r="A29" t="s">
        <v>0</v>
      </c>
      <c r="B29" t="s">
        <v>46</v>
      </c>
      <c r="C29" s="1">
        <v>8960</v>
      </c>
      <c r="D29">
        <v>17.32</v>
      </c>
      <c r="E29">
        <v>3.36</v>
      </c>
      <c r="F29">
        <v>0</v>
      </c>
      <c r="G29">
        <v>112.36</v>
      </c>
      <c r="H29">
        <v>6.78</v>
      </c>
      <c r="I29">
        <v>0</v>
      </c>
      <c r="J29">
        <v>114.22</v>
      </c>
      <c r="K29">
        <v>10.14</v>
      </c>
      <c r="L29">
        <v>0</v>
      </c>
      <c r="M29" s="2">
        <f>Table1[[#This Row],[SpaceMB]]/1000</f>
        <v>8.9600000000000009</v>
      </c>
      <c r="N29" s="3">
        <f>Table1[[#This Row],[SpaceGB]]*Table1[[#This Row],[Avg-Tot]]</f>
        <v>90.854400000000012</v>
      </c>
    </row>
    <row r="30" spans="1:14" x14ac:dyDescent="0.25">
      <c r="A30" t="s">
        <v>0</v>
      </c>
      <c r="B30" t="s">
        <v>33</v>
      </c>
      <c r="C30" s="1">
        <v>29440</v>
      </c>
      <c r="D30">
        <v>14.79</v>
      </c>
      <c r="E30">
        <v>0.25</v>
      </c>
      <c r="F30">
        <v>0</v>
      </c>
      <c r="G30">
        <v>89.98</v>
      </c>
      <c r="H30">
        <v>1.58</v>
      </c>
      <c r="I30">
        <v>0</v>
      </c>
      <c r="J30">
        <v>90.42</v>
      </c>
      <c r="K30">
        <v>1.82</v>
      </c>
      <c r="L30">
        <v>0</v>
      </c>
      <c r="M30" s="2">
        <f>Table1[[#This Row],[SpaceMB]]/1000</f>
        <v>29.44</v>
      </c>
      <c r="N30" s="3">
        <f>Table1[[#This Row],[SpaceGB]]*Table1[[#This Row],[Avg-Tot]]</f>
        <v>53.580800000000004</v>
      </c>
    </row>
    <row r="31" spans="1:14" x14ac:dyDescent="0.25">
      <c r="A31" t="s">
        <v>0</v>
      </c>
      <c r="B31" t="s">
        <v>38</v>
      </c>
      <c r="C31" s="1">
        <v>11008</v>
      </c>
      <c r="D31">
        <v>3.42</v>
      </c>
      <c r="E31">
        <v>0.12</v>
      </c>
      <c r="F31">
        <v>0</v>
      </c>
      <c r="G31">
        <v>121.8</v>
      </c>
      <c r="H31">
        <v>4.4000000000000004</v>
      </c>
      <c r="I31">
        <v>0</v>
      </c>
      <c r="J31">
        <v>121.82</v>
      </c>
      <c r="K31">
        <v>4.5199999999999996</v>
      </c>
      <c r="L31">
        <v>0</v>
      </c>
      <c r="M31" s="2">
        <f>Table1[[#This Row],[SpaceMB]]/1000</f>
        <v>11.007999999999999</v>
      </c>
      <c r="N31" s="3">
        <f>Table1[[#This Row],[SpaceGB]]*Table1[[#This Row],[Avg-Tot]]</f>
        <v>49.756159999999994</v>
      </c>
    </row>
    <row r="32" spans="1:14" x14ac:dyDescent="0.25">
      <c r="A32" t="s">
        <v>11</v>
      </c>
      <c r="B32" t="s">
        <v>27</v>
      </c>
      <c r="C32" s="1">
        <v>320</v>
      </c>
      <c r="D32">
        <v>46.88</v>
      </c>
      <c r="E32">
        <v>26.18</v>
      </c>
      <c r="F32">
        <v>15.09</v>
      </c>
      <c r="G32">
        <v>295.22000000000003</v>
      </c>
      <c r="H32">
        <v>79.680000000000007</v>
      </c>
      <c r="I32">
        <v>0.22</v>
      </c>
      <c r="J32">
        <v>342.11</v>
      </c>
      <c r="K32">
        <v>105.86</v>
      </c>
      <c r="L32">
        <v>15.31</v>
      </c>
      <c r="M32" s="2">
        <f>Table1[[#This Row],[SpaceMB]]/1000</f>
        <v>0.32</v>
      </c>
      <c r="N32" s="3">
        <f>Table1[[#This Row],[SpaceGB]]*Table1[[#This Row],[Avg-Tot]]</f>
        <v>33.8752</v>
      </c>
    </row>
    <row r="33" spans="1:14" x14ac:dyDescent="0.25">
      <c r="A33" t="s">
        <v>0</v>
      </c>
      <c r="B33" t="s">
        <v>48</v>
      </c>
      <c r="C33" s="1">
        <v>11008</v>
      </c>
      <c r="D33">
        <v>12.33</v>
      </c>
      <c r="E33">
        <v>0.94</v>
      </c>
      <c r="F33">
        <v>0</v>
      </c>
      <c r="G33">
        <v>34.71</v>
      </c>
      <c r="H33">
        <v>1.99</v>
      </c>
      <c r="I33">
        <v>0</v>
      </c>
      <c r="J33">
        <v>47.04</v>
      </c>
      <c r="K33">
        <v>2.93</v>
      </c>
      <c r="L33">
        <v>0</v>
      </c>
      <c r="M33" s="2">
        <f>Table1[[#This Row],[SpaceMB]]/1000</f>
        <v>11.007999999999999</v>
      </c>
      <c r="N33" s="3">
        <f>Table1[[#This Row],[SpaceGB]]*Table1[[#This Row],[Avg-Tot]]</f>
        <v>32.253439999999998</v>
      </c>
    </row>
    <row r="34" spans="1:14" x14ac:dyDescent="0.25">
      <c r="A34" t="s">
        <v>0</v>
      </c>
      <c r="B34" t="s">
        <v>1</v>
      </c>
      <c r="C34" s="1">
        <v>82688</v>
      </c>
      <c r="D34">
        <v>15.12</v>
      </c>
      <c r="E34">
        <v>0.03</v>
      </c>
      <c r="F34">
        <v>0</v>
      </c>
      <c r="G34">
        <v>194.49</v>
      </c>
      <c r="H34">
        <v>0.35</v>
      </c>
      <c r="I34">
        <v>0</v>
      </c>
      <c r="J34">
        <v>209.61</v>
      </c>
      <c r="K34">
        <v>0.39</v>
      </c>
      <c r="L34">
        <v>0</v>
      </c>
      <c r="M34" s="2">
        <f>Table1[[#This Row],[SpaceMB]]/1000</f>
        <v>82.688000000000002</v>
      </c>
      <c r="N34" s="3">
        <f>Table1[[#This Row],[SpaceGB]]*Table1[[#This Row],[Avg-Tot]]</f>
        <v>32.24832</v>
      </c>
    </row>
    <row r="35" spans="1:14" x14ac:dyDescent="0.25">
      <c r="A35" t="s">
        <v>11</v>
      </c>
      <c r="B35" t="s">
        <v>2</v>
      </c>
      <c r="C35" s="1">
        <v>4128</v>
      </c>
      <c r="D35">
        <v>0.28999999999999998</v>
      </c>
      <c r="E35">
        <v>0.02</v>
      </c>
      <c r="F35">
        <v>0</v>
      </c>
      <c r="G35">
        <v>95.09</v>
      </c>
      <c r="H35">
        <v>5.05</v>
      </c>
      <c r="I35">
        <v>0</v>
      </c>
      <c r="J35">
        <v>95.09</v>
      </c>
      <c r="K35">
        <v>5.07</v>
      </c>
      <c r="L35">
        <v>0</v>
      </c>
      <c r="M35" s="2">
        <f>Table1[[#This Row],[SpaceMB]]/1000</f>
        <v>4.1280000000000001</v>
      </c>
      <c r="N35" s="3">
        <f>Table1[[#This Row],[SpaceGB]]*Table1[[#This Row],[Avg-Tot]]</f>
        <v>20.92896</v>
      </c>
    </row>
    <row r="36" spans="1:14" x14ac:dyDescent="0.25">
      <c r="A36" t="s">
        <v>0</v>
      </c>
      <c r="B36" t="s">
        <v>49</v>
      </c>
      <c r="C36" s="1">
        <v>11008</v>
      </c>
      <c r="D36">
        <v>2</v>
      </c>
      <c r="E36">
        <v>0.03</v>
      </c>
      <c r="F36">
        <v>0</v>
      </c>
      <c r="G36">
        <v>100.36</v>
      </c>
      <c r="H36">
        <v>1.71</v>
      </c>
      <c r="I36">
        <v>0</v>
      </c>
      <c r="J36">
        <v>100.38</v>
      </c>
      <c r="K36">
        <v>1.74</v>
      </c>
      <c r="L36">
        <v>0</v>
      </c>
      <c r="M36" s="2">
        <f>Table1[[#This Row],[SpaceMB]]/1000</f>
        <v>11.007999999999999</v>
      </c>
      <c r="N36" s="3">
        <f>Table1[[#This Row],[SpaceGB]]*Table1[[#This Row],[Avg-Tot]]</f>
        <v>19.153919999999999</v>
      </c>
    </row>
    <row r="37" spans="1:14" x14ac:dyDescent="0.25">
      <c r="A37" t="s">
        <v>11</v>
      </c>
      <c r="B37" t="s">
        <v>28</v>
      </c>
      <c r="C37" s="1">
        <v>512</v>
      </c>
      <c r="D37">
        <v>19.82</v>
      </c>
      <c r="E37">
        <v>6.04</v>
      </c>
      <c r="F37">
        <v>0.17</v>
      </c>
      <c r="G37">
        <v>31.2</v>
      </c>
      <c r="H37">
        <v>10.36</v>
      </c>
      <c r="I37">
        <v>0</v>
      </c>
      <c r="J37">
        <v>51.02</v>
      </c>
      <c r="K37">
        <v>16.41</v>
      </c>
      <c r="L37">
        <v>0.17</v>
      </c>
      <c r="M37" s="2">
        <f>Table1[[#This Row],[SpaceMB]]/1000</f>
        <v>0.51200000000000001</v>
      </c>
      <c r="N37" s="3">
        <f>Table1[[#This Row],[SpaceGB]]*Table1[[#This Row],[Avg-Tot]]</f>
        <v>8.4019200000000005</v>
      </c>
    </row>
    <row r="38" spans="1:14" x14ac:dyDescent="0.25">
      <c r="A38" t="s">
        <v>0</v>
      </c>
      <c r="B38" t="s">
        <v>39</v>
      </c>
      <c r="C38" s="1">
        <v>1280</v>
      </c>
      <c r="D38">
        <v>0.11</v>
      </c>
      <c r="E38">
        <v>0.01</v>
      </c>
      <c r="F38">
        <v>0</v>
      </c>
      <c r="G38">
        <v>46.51</v>
      </c>
      <c r="H38">
        <v>3.21</v>
      </c>
      <c r="I38">
        <v>0</v>
      </c>
      <c r="J38">
        <v>46.51</v>
      </c>
      <c r="K38">
        <v>3.22</v>
      </c>
      <c r="L38">
        <v>0</v>
      </c>
      <c r="M38" s="2">
        <f>Table1[[#This Row],[SpaceMB]]/1000</f>
        <v>1.28</v>
      </c>
      <c r="N38" s="3">
        <f>Table1[[#This Row],[SpaceGB]]*Table1[[#This Row],[Avg-Tot]]</f>
        <v>4.1215999999999999</v>
      </c>
    </row>
    <row r="39" spans="1:14" x14ac:dyDescent="0.25">
      <c r="A39" t="s">
        <v>0</v>
      </c>
      <c r="B39" t="s">
        <v>35</v>
      </c>
      <c r="C39" s="1">
        <v>4864</v>
      </c>
      <c r="D39">
        <v>7.03</v>
      </c>
      <c r="E39">
        <v>0.56999999999999995</v>
      </c>
      <c r="F39">
        <v>0</v>
      </c>
      <c r="G39">
        <v>2.93</v>
      </c>
      <c r="H39">
        <v>0.25</v>
      </c>
      <c r="I39">
        <v>0</v>
      </c>
      <c r="J39">
        <v>8.52</v>
      </c>
      <c r="K39">
        <v>0.82</v>
      </c>
      <c r="L39">
        <v>0</v>
      </c>
      <c r="M39" s="2">
        <f>Table1[[#This Row],[SpaceMB]]/1000</f>
        <v>4.8639999999999999</v>
      </c>
      <c r="N39" s="3">
        <f>Table1[[#This Row],[SpaceGB]]*Table1[[#This Row],[Avg-Tot]]</f>
        <v>3.9884799999999996</v>
      </c>
    </row>
    <row r="40" spans="1:14" x14ac:dyDescent="0.25">
      <c r="A40" t="s">
        <v>0</v>
      </c>
      <c r="B40" t="s">
        <v>53</v>
      </c>
      <c r="C40" s="1">
        <v>1280</v>
      </c>
      <c r="D40">
        <v>0</v>
      </c>
      <c r="E40">
        <v>0</v>
      </c>
      <c r="F40">
        <v>0</v>
      </c>
      <c r="G40">
        <v>41.76</v>
      </c>
      <c r="H40">
        <v>3.07</v>
      </c>
      <c r="I40">
        <v>0</v>
      </c>
      <c r="J40">
        <v>41.76</v>
      </c>
      <c r="K40">
        <v>3.07</v>
      </c>
      <c r="L40">
        <v>0</v>
      </c>
      <c r="M40" s="2">
        <f>Table1[[#This Row],[SpaceMB]]/1000</f>
        <v>1.28</v>
      </c>
      <c r="N40" s="3">
        <f>Table1[[#This Row],[SpaceGB]]*Table1[[#This Row],[Avg-Tot]]</f>
        <v>3.9295999999999998</v>
      </c>
    </row>
    <row r="41" spans="1:14" x14ac:dyDescent="0.25">
      <c r="A41" t="s">
        <v>0</v>
      </c>
      <c r="B41" t="s">
        <v>43</v>
      </c>
      <c r="C41" s="1">
        <v>1280</v>
      </c>
      <c r="D41">
        <v>0</v>
      </c>
      <c r="E41">
        <v>0</v>
      </c>
      <c r="F41">
        <v>0</v>
      </c>
      <c r="G41">
        <v>44.6</v>
      </c>
      <c r="H41">
        <v>3.06</v>
      </c>
      <c r="I41">
        <v>0</v>
      </c>
      <c r="J41">
        <v>44.6</v>
      </c>
      <c r="K41">
        <v>3.06</v>
      </c>
      <c r="L41">
        <v>0</v>
      </c>
      <c r="M41" s="2">
        <f>Table1[[#This Row],[SpaceMB]]/1000</f>
        <v>1.28</v>
      </c>
      <c r="N41" s="3">
        <f>Table1[[#This Row],[SpaceGB]]*Table1[[#This Row],[Avg-Tot]]</f>
        <v>3.9168000000000003</v>
      </c>
    </row>
    <row r="42" spans="1:14" x14ac:dyDescent="0.25">
      <c r="A42" t="s">
        <v>0</v>
      </c>
      <c r="B42" t="s">
        <v>54</v>
      </c>
      <c r="C42" s="1">
        <v>1280</v>
      </c>
      <c r="D42">
        <v>0</v>
      </c>
      <c r="E42">
        <v>0</v>
      </c>
      <c r="F42">
        <v>0</v>
      </c>
      <c r="G42">
        <v>41.16</v>
      </c>
      <c r="H42">
        <v>2.95</v>
      </c>
      <c r="I42">
        <v>0</v>
      </c>
      <c r="J42">
        <v>41.16</v>
      </c>
      <c r="K42">
        <v>2.95</v>
      </c>
      <c r="L42">
        <v>0</v>
      </c>
      <c r="M42" s="2">
        <f>Table1[[#This Row],[SpaceMB]]/1000</f>
        <v>1.28</v>
      </c>
      <c r="N42" s="3">
        <f>Table1[[#This Row],[SpaceGB]]*Table1[[#This Row],[Avg-Tot]]</f>
        <v>3.7760000000000002</v>
      </c>
    </row>
    <row r="43" spans="1:14" x14ac:dyDescent="0.25">
      <c r="A43" t="s">
        <v>0</v>
      </c>
      <c r="B43" t="s">
        <v>52</v>
      </c>
      <c r="C43" s="1">
        <v>2816</v>
      </c>
      <c r="D43">
        <v>0.18</v>
      </c>
      <c r="E43">
        <v>0.01</v>
      </c>
      <c r="F43">
        <v>0</v>
      </c>
      <c r="G43">
        <v>0.28999999999999998</v>
      </c>
      <c r="H43">
        <v>0.02</v>
      </c>
      <c r="I43">
        <v>0</v>
      </c>
      <c r="J43">
        <v>0.28999999999999998</v>
      </c>
      <c r="K43">
        <v>0.03</v>
      </c>
      <c r="L43">
        <v>0</v>
      </c>
      <c r="M43" s="2">
        <f>Table1[[#This Row],[SpaceMB]]/1000</f>
        <v>2.8159999999999998</v>
      </c>
      <c r="N43" s="3">
        <f>Table1[[#This Row],[SpaceGB]]*Table1[[#This Row],[Avg-Tot]]</f>
        <v>8.4479999999999986E-2</v>
      </c>
    </row>
    <row r="44" spans="1:14" x14ac:dyDescent="0.25">
      <c r="A44" t="s">
        <v>11</v>
      </c>
      <c r="B44" t="s">
        <v>8</v>
      </c>
      <c r="C44" s="1">
        <v>4736</v>
      </c>
      <c r="D44">
        <v>0.2</v>
      </c>
      <c r="E44">
        <v>0.01</v>
      </c>
      <c r="F44">
        <v>0</v>
      </c>
      <c r="G44">
        <v>0</v>
      </c>
      <c r="H44">
        <v>0</v>
      </c>
      <c r="I44">
        <v>0</v>
      </c>
      <c r="J44">
        <v>0.2</v>
      </c>
      <c r="K44">
        <v>0.01</v>
      </c>
      <c r="L44">
        <v>0</v>
      </c>
      <c r="M44" s="2">
        <f>Table1[[#This Row],[SpaceMB]]/1000</f>
        <v>4.7359999999999998</v>
      </c>
      <c r="N44" s="3">
        <f>Table1[[#This Row],[SpaceGB]]*Table1[[#This Row],[Avg-Tot]]</f>
        <v>4.7359999999999999E-2</v>
      </c>
    </row>
    <row r="45" spans="1:14" x14ac:dyDescent="0.25">
      <c r="A45" t="s">
        <v>0</v>
      </c>
      <c r="B45" t="s">
        <v>40</v>
      </c>
      <c r="C45" s="1">
        <v>1280</v>
      </c>
      <c r="D45">
        <v>0.11</v>
      </c>
      <c r="E45">
        <v>0.01</v>
      </c>
      <c r="F45">
        <v>0</v>
      </c>
      <c r="G45">
        <v>0</v>
      </c>
      <c r="H45">
        <v>0</v>
      </c>
      <c r="I45">
        <v>0</v>
      </c>
      <c r="J45">
        <v>0.11</v>
      </c>
      <c r="K45">
        <v>0.01</v>
      </c>
      <c r="L45">
        <v>0</v>
      </c>
      <c r="M45" s="2">
        <f>Table1[[#This Row],[SpaceMB]]/1000</f>
        <v>1.28</v>
      </c>
      <c r="N45" s="3">
        <f>Table1[[#This Row],[SpaceGB]]*Table1[[#This Row],[Avg-Tot]]</f>
        <v>1.2800000000000001E-2</v>
      </c>
    </row>
    <row r="46" spans="1:14" x14ac:dyDescent="0.25">
      <c r="A46" t="s">
        <v>0</v>
      </c>
      <c r="B46" t="s">
        <v>51</v>
      </c>
      <c r="C46" s="1">
        <v>4864</v>
      </c>
      <c r="D46">
        <v>0.02</v>
      </c>
      <c r="E46">
        <v>0</v>
      </c>
      <c r="F46">
        <v>0</v>
      </c>
      <c r="G46">
        <v>0</v>
      </c>
      <c r="H46">
        <v>0</v>
      </c>
      <c r="I46">
        <v>0</v>
      </c>
      <c r="J46">
        <v>0.02</v>
      </c>
      <c r="K46">
        <v>0</v>
      </c>
      <c r="L46">
        <v>0</v>
      </c>
      <c r="M46" s="2">
        <f>Table1[[#This Row],[SpaceMB]]/1000</f>
        <v>4.8639999999999999</v>
      </c>
      <c r="N46" s="3">
        <f>Table1[[#This Row],[SpaceGB]]*Table1[[#This Row],[Avg-Tot]]</f>
        <v>0</v>
      </c>
    </row>
    <row r="47" spans="1:14" x14ac:dyDescent="0.25">
      <c r="A47" t="s">
        <v>0</v>
      </c>
      <c r="B47" t="s">
        <v>55</v>
      </c>
      <c r="C47" s="1">
        <v>1280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 s="2">
        <f>Table1[[#This Row],[SpaceMB]]/1000</f>
        <v>1.28</v>
      </c>
      <c r="N47" s="3">
        <f>Table1[[#This Row],[SpaceGB]]*Table1[[#This Row],[Avg-Tot]]</f>
        <v>0</v>
      </c>
    </row>
    <row r="48" spans="1:14" x14ac:dyDescent="0.25">
      <c r="A48" t="s">
        <v>0</v>
      </c>
      <c r="B48" t="s">
        <v>50</v>
      </c>
      <c r="C48" s="1">
        <v>6912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 s="2">
        <f>Table1[[#This Row],[SpaceMB]]/1000</f>
        <v>6.9119999999999999</v>
      </c>
      <c r="N48" s="3">
        <f>Table1[[#This Row],[SpaceGB]]*Table1[[#This Row],[Avg-Tot]]</f>
        <v>0</v>
      </c>
    </row>
    <row r="49" spans="1:14" x14ac:dyDescent="0.25">
      <c r="A49" t="s">
        <v>0</v>
      </c>
      <c r="B49" t="s">
        <v>56</v>
      </c>
      <c r="C49" s="1">
        <v>1280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 s="2">
        <f>Table1[[#This Row],[SpaceMB]]/1000</f>
        <v>1.28</v>
      </c>
      <c r="N49" s="3">
        <f>Table1[[#This Row],[SpaceGB]]*Table1[[#This Row],[Avg-Tot]]</f>
        <v>0</v>
      </c>
    </row>
    <row r="50" spans="1:14" x14ac:dyDescent="0.25">
      <c r="A50" t="s">
        <v>0</v>
      </c>
      <c r="B50" t="s">
        <v>37</v>
      </c>
      <c r="C50" s="1">
        <v>8960</v>
      </c>
      <c r="D50">
        <v>0.12</v>
      </c>
      <c r="E50">
        <v>0</v>
      </c>
      <c r="F50">
        <v>0</v>
      </c>
      <c r="G50">
        <v>0</v>
      </c>
      <c r="H50">
        <v>0</v>
      </c>
      <c r="I50">
        <v>0</v>
      </c>
      <c r="J50">
        <v>0.12</v>
      </c>
      <c r="K50">
        <v>0</v>
      </c>
      <c r="L50">
        <v>0</v>
      </c>
      <c r="M50" s="2">
        <f>Table1[[#This Row],[SpaceMB]]/1000</f>
        <v>8.9600000000000009</v>
      </c>
      <c r="N50" s="3">
        <f>Table1[[#This Row],[SpaceGB]]*Table1[[#This Row],[Avg-Tot]]</f>
        <v>0</v>
      </c>
    </row>
    <row r="51" spans="1:14" x14ac:dyDescent="0.25">
      <c r="A51" t="s">
        <v>0</v>
      </c>
      <c r="B51" t="s">
        <v>41</v>
      </c>
      <c r="C51" s="1">
        <v>8960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 s="2">
        <f>Table1[[#This Row],[SpaceMB]]/1000</f>
        <v>8.9600000000000009</v>
      </c>
      <c r="N51" s="3">
        <f>Table1[[#This Row],[SpaceGB]]*Table1[[#This Row],[Avg-Tot]]</f>
        <v>0</v>
      </c>
    </row>
    <row r="52" spans="1:14" x14ac:dyDescent="0.25">
      <c r="A52" t="s">
        <v>0</v>
      </c>
      <c r="B52" t="s">
        <v>44</v>
      </c>
      <c r="C52" s="1">
        <v>1280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 s="2">
        <f>Table1[[#This Row],[SpaceMB]]/1000</f>
        <v>1.28</v>
      </c>
      <c r="N52" s="3">
        <f>Table1[[#This Row],[SpaceGB]]*Table1[[#This Row],[Avg-Tot]]</f>
        <v>0</v>
      </c>
    </row>
    <row r="53" spans="1:14" x14ac:dyDescent="0.25">
      <c r="A53" t="s">
        <v>0</v>
      </c>
      <c r="B53" t="s">
        <v>42</v>
      </c>
      <c r="C53" s="1">
        <v>2816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 s="2">
        <f>Table1[[#This Row],[SpaceMB]]/1000</f>
        <v>2.8159999999999998</v>
      </c>
      <c r="N53" s="3">
        <f>Table1[[#This Row],[SpaceGB]]*Table1[[#This Row],[Avg-Tot]]</f>
        <v>0</v>
      </c>
    </row>
    <row r="54" spans="1:14" x14ac:dyDescent="0.25">
      <c r="A54" t="s">
        <v>11</v>
      </c>
      <c r="B54" t="s">
        <v>4</v>
      </c>
      <c r="C54" s="1">
        <v>768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 s="2">
        <f>Table1[[#This Row],[SpaceMB]]/1000</f>
        <v>0.76800000000000002</v>
      </c>
      <c r="N54" s="3">
        <f>Table1[[#This Row],[SpaceGB]]*Table1[[#This Row],[Avg-Tot]]</f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1471F-AAFB-4925-AAB9-99B2E265373C}">
  <dimension ref="A1:N42"/>
  <sheetViews>
    <sheetView workbookViewId="0">
      <selection activeCell="J24" sqref="J24"/>
    </sheetView>
  </sheetViews>
  <sheetFormatPr defaultRowHeight="15" x14ac:dyDescent="0.25"/>
  <cols>
    <col min="1" max="1" width="15.5703125" bestFit="1" customWidth="1"/>
    <col min="2" max="2" width="21.42578125" bestFit="1" customWidth="1"/>
    <col min="3" max="3" width="17" style="1" customWidth="1"/>
    <col min="4" max="4" width="23.85546875" customWidth="1"/>
    <col min="5" max="5" width="13.28515625" customWidth="1"/>
    <col min="6" max="6" width="14.28515625" customWidth="1"/>
    <col min="7" max="7" width="13.5703125" customWidth="1"/>
    <col min="8" max="8" width="13.140625" customWidth="1"/>
    <col min="9" max="9" width="9.85546875" customWidth="1"/>
    <col min="10" max="10" width="13.140625" customWidth="1"/>
    <col min="11" max="11" width="13.85546875" customWidth="1"/>
    <col min="12" max="12" width="14" customWidth="1"/>
    <col min="13" max="13" width="11" style="2" bestFit="1" customWidth="1"/>
    <col min="14" max="14" width="15.7109375" style="3" bestFit="1" customWidth="1"/>
  </cols>
  <sheetData>
    <row r="1" spans="1:14" x14ac:dyDescent="0.25">
      <c r="A1" t="s">
        <v>13</v>
      </c>
      <c r="B1" t="s">
        <v>14</v>
      </c>
      <c r="C1" s="1" t="s">
        <v>15</v>
      </c>
      <c r="D1" t="s">
        <v>59</v>
      </c>
      <c r="E1" t="s">
        <v>60</v>
      </c>
      <c r="F1" t="s">
        <v>61</v>
      </c>
      <c r="G1" t="s">
        <v>62</v>
      </c>
      <c r="H1" t="s">
        <v>63</v>
      </c>
      <c r="I1" t="s">
        <v>64</v>
      </c>
      <c r="J1" t="s">
        <v>65</v>
      </c>
      <c r="K1" t="s">
        <v>66</v>
      </c>
      <c r="L1" t="s">
        <v>67</v>
      </c>
      <c r="M1" s="2" t="s">
        <v>57</v>
      </c>
      <c r="N1" s="3" t="s">
        <v>68</v>
      </c>
    </row>
    <row r="2" spans="1:14" x14ac:dyDescent="0.25">
      <c r="A2" t="s">
        <v>0</v>
      </c>
      <c r="B2" t="s">
        <v>7</v>
      </c>
      <c r="C2" s="1">
        <v>542912</v>
      </c>
      <c r="D2">
        <v>195.12</v>
      </c>
      <c r="E2">
        <v>20.71</v>
      </c>
      <c r="F2">
        <v>0</v>
      </c>
      <c r="G2">
        <v>1098.2</v>
      </c>
      <c r="H2">
        <v>60.09</v>
      </c>
      <c r="I2">
        <v>0</v>
      </c>
      <c r="J2">
        <v>1145.56</v>
      </c>
      <c r="K2">
        <v>80.81</v>
      </c>
      <c r="L2">
        <v>0</v>
      </c>
      <c r="M2" s="2">
        <f>Table15[[#This Row],[SpaceMB]]/1000</f>
        <v>542.91200000000003</v>
      </c>
      <c r="N2" s="3">
        <f>Table15[[#This Row],[SpaceGB]]*Table15[[#This Row],[Avg-Tot acc/(GiB*min)]]</f>
        <v>43872.718720000004</v>
      </c>
    </row>
    <row r="3" spans="1:14" x14ac:dyDescent="0.25">
      <c r="A3" t="s">
        <v>0</v>
      </c>
      <c r="B3" t="s">
        <v>30</v>
      </c>
      <c r="C3" s="1">
        <v>794112</v>
      </c>
      <c r="D3">
        <v>360.78</v>
      </c>
      <c r="E3">
        <v>3.76</v>
      </c>
      <c r="F3">
        <v>0</v>
      </c>
      <c r="G3">
        <v>1763.98</v>
      </c>
      <c r="H3">
        <v>35.53</v>
      </c>
      <c r="I3">
        <v>0</v>
      </c>
      <c r="J3">
        <v>1764.07</v>
      </c>
      <c r="K3">
        <v>39.29</v>
      </c>
      <c r="L3">
        <v>0</v>
      </c>
      <c r="M3" s="2">
        <f>Table15[[#This Row],[SpaceMB]]/1000</f>
        <v>794.11199999999997</v>
      </c>
      <c r="N3" s="3">
        <f>Table15[[#This Row],[SpaceGB]]*Table15[[#This Row],[Avg-Tot acc/(GiB*min)]]</f>
        <v>31200.660479999999</v>
      </c>
    </row>
    <row r="4" spans="1:14" x14ac:dyDescent="0.25">
      <c r="A4" t="s">
        <v>0</v>
      </c>
      <c r="B4" t="s">
        <v>5</v>
      </c>
      <c r="C4" s="1">
        <v>566496</v>
      </c>
      <c r="D4">
        <v>116.4</v>
      </c>
      <c r="E4">
        <v>12.88</v>
      </c>
      <c r="F4">
        <v>0</v>
      </c>
      <c r="G4">
        <v>1219.8399999999999</v>
      </c>
      <c r="H4">
        <v>38.57</v>
      </c>
      <c r="I4">
        <v>0</v>
      </c>
      <c r="J4">
        <v>1248.47</v>
      </c>
      <c r="K4">
        <v>51.44</v>
      </c>
      <c r="L4">
        <v>0</v>
      </c>
      <c r="M4" s="2">
        <f>Table15[[#This Row],[SpaceMB]]/1000</f>
        <v>566.49599999999998</v>
      </c>
      <c r="N4" s="3">
        <f>Table15[[#This Row],[SpaceGB]]*Table15[[#This Row],[Avg-Tot acc/(GiB*min)]]</f>
        <v>29140.554239999998</v>
      </c>
    </row>
    <row r="5" spans="1:14" x14ac:dyDescent="0.25">
      <c r="A5" t="s">
        <v>0</v>
      </c>
      <c r="B5" t="s">
        <v>31</v>
      </c>
      <c r="C5" s="1">
        <v>1765120</v>
      </c>
      <c r="D5">
        <v>224.18</v>
      </c>
      <c r="E5">
        <v>1.43</v>
      </c>
      <c r="F5">
        <v>0</v>
      </c>
      <c r="G5">
        <v>2173.36</v>
      </c>
      <c r="H5">
        <v>12.32</v>
      </c>
      <c r="I5">
        <v>0</v>
      </c>
      <c r="J5">
        <v>2180.56</v>
      </c>
      <c r="K5">
        <v>13.75</v>
      </c>
      <c r="L5">
        <v>0</v>
      </c>
      <c r="M5" s="2">
        <f>Table15[[#This Row],[SpaceMB]]/1000</f>
        <v>1765.12</v>
      </c>
      <c r="N5" s="3">
        <f>Table15[[#This Row],[SpaceGB]]*Table15[[#This Row],[Avg-Tot acc/(GiB*min)]]</f>
        <v>24270.399999999998</v>
      </c>
    </row>
    <row r="6" spans="1:14" x14ac:dyDescent="0.25">
      <c r="A6" t="s">
        <v>0</v>
      </c>
      <c r="B6" t="s">
        <v>29</v>
      </c>
      <c r="C6" s="1">
        <v>852608</v>
      </c>
      <c r="D6">
        <v>282.82</v>
      </c>
      <c r="E6">
        <v>0.68</v>
      </c>
      <c r="F6">
        <v>0</v>
      </c>
      <c r="G6">
        <v>2840.67</v>
      </c>
      <c r="H6">
        <v>24.23</v>
      </c>
      <c r="I6">
        <v>0</v>
      </c>
      <c r="J6">
        <v>2841.91</v>
      </c>
      <c r="K6">
        <v>24.91</v>
      </c>
      <c r="L6">
        <v>0</v>
      </c>
      <c r="M6" s="2">
        <f>Table15[[#This Row],[SpaceMB]]/1000</f>
        <v>852.60799999999995</v>
      </c>
      <c r="N6" s="3">
        <f>Table15[[#This Row],[SpaceGB]]*Table15[[#This Row],[Avg-Tot acc/(GiB*min)]]</f>
        <v>21238.46528</v>
      </c>
    </row>
    <row r="7" spans="1:14" x14ac:dyDescent="0.25">
      <c r="A7" t="s">
        <v>0</v>
      </c>
      <c r="B7" t="s">
        <v>6</v>
      </c>
      <c r="C7" s="1">
        <v>537952</v>
      </c>
      <c r="D7">
        <v>100.94</v>
      </c>
      <c r="E7">
        <v>6.43</v>
      </c>
      <c r="F7">
        <v>0</v>
      </c>
      <c r="G7">
        <v>992.67</v>
      </c>
      <c r="H7">
        <v>22.98</v>
      </c>
      <c r="I7">
        <v>0</v>
      </c>
      <c r="J7">
        <v>1055.68</v>
      </c>
      <c r="K7">
        <v>29.41</v>
      </c>
      <c r="L7">
        <v>0</v>
      </c>
      <c r="M7" s="2">
        <f>Table15[[#This Row],[SpaceMB]]/1000</f>
        <v>537.952</v>
      </c>
      <c r="N7" s="3">
        <f>Table15[[#This Row],[SpaceGB]]*Table15[[#This Row],[Avg-Tot acc/(GiB*min)]]</f>
        <v>15821.168320000001</v>
      </c>
    </row>
    <row r="8" spans="1:14" x14ac:dyDescent="0.25">
      <c r="A8" t="s">
        <v>0</v>
      </c>
      <c r="B8" t="s">
        <v>32</v>
      </c>
      <c r="C8" s="1">
        <v>1095424</v>
      </c>
      <c r="D8">
        <v>117.31</v>
      </c>
      <c r="E8">
        <v>1.49</v>
      </c>
      <c r="F8">
        <v>0</v>
      </c>
      <c r="G8">
        <v>1714.67</v>
      </c>
      <c r="H8">
        <v>10.29</v>
      </c>
      <c r="I8">
        <v>0</v>
      </c>
      <c r="J8">
        <v>1716.97</v>
      </c>
      <c r="K8">
        <v>11.78</v>
      </c>
      <c r="L8">
        <v>0</v>
      </c>
      <c r="M8" s="2">
        <f>Table15[[#This Row],[SpaceMB]]/1000</f>
        <v>1095.424</v>
      </c>
      <c r="N8" s="3">
        <f>Table15[[#This Row],[SpaceGB]]*Table15[[#This Row],[Avg-Tot acc/(GiB*min)]]</f>
        <v>12904.094719999999</v>
      </c>
    </row>
    <row r="9" spans="1:14" x14ac:dyDescent="0.25">
      <c r="A9" t="s">
        <v>0</v>
      </c>
      <c r="B9" t="s">
        <v>27</v>
      </c>
      <c r="C9" s="1">
        <v>1093184</v>
      </c>
      <c r="D9">
        <v>129.69999999999999</v>
      </c>
      <c r="E9">
        <v>0.75</v>
      </c>
      <c r="F9">
        <v>0</v>
      </c>
      <c r="G9">
        <v>1082</v>
      </c>
      <c r="H9">
        <v>7.48</v>
      </c>
      <c r="I9">
        <v>0</v>
      </c>
      <c r="J9">
        <v>1088.54</v>
      </c>
      <c r="K9">
        <v>8.24</v>
      </c>
      <c r="L9">
        <v>0</v>
      </c>
      <c r="M9" s="2">
        <f>Table15[[#This Row],[SpaceMB]]/1000</f>
        <v>1093.184</v>
      </c>
      <c r="N9" s="3">
        <f>Table15[[#This Row],[SpaceGB]]*Table15[[#This Row],[Avg-Tot acc/(GiB*min)]]</f>
        <v>9007.8361600000007</v>
      </c>
    </row>
    <row r="10" spans="1:14" x14ac:dyDescent="0.25">
      <c r="A10" t="s">
        <v>0</v>
      </c>
      <c r="B10" t="s">
        <v>28</v>
      </c>
      <c r="C10" s="1">
        <v>1897600</v>
      </c>
      <c r="D10">
        <v>77.13</v>
      </c>
      <c r="E10">
        <v>0.81</v>
      </c>
      <c r="F10">
        <v>0</v>
      </c>
      <c r="G10">
        <v>839.29</v>
      </c>
      <c r="H10">
        <v>3.47</v>
      </c>
      <c r="I10">
        <v>0</v>
      </c>
      <c r="J10">
        <v>842.09</v>
      </c>
      <c r="K10">
        <v>4.28</v>
      </c>
      <c r="L10">
        <v>0</v>
      </c>
      <c r="M10" s="2">
        <f>Table15[[#This Row],[SpaceMB]]/1000</f>
        <v>1897.6</v>
      </c>
      <c r="N10" s="3">
        <f>Table15[[#This Row],[SpaceGB]]*Table15[[#This Row],[Avg-Tot acc/(GiB*min)]]</f>
        <v>8121.7280000000001</v>
      </c>
    </row>
    <row r="11" spans="1:14" x14ac:dyDescent="0.25">
      <c r="A11" t="s">
        <v>0</v>
      </c>
      <c r="B11" t="s">
        <v>34</v>
      </c>
      <c r="C11" s="1">
        <v>1771520</v>
      </c>
      <c r="D11">
        <v>126.22</v>
      </c>
      <c r="E11">
        <v>0.35</v>
      </c>
      <c r="F11">
        <v>0</v>
      </c>
      <c r="G11">
        <v>1094.98</v>
      </c>
      <c r="H11">
        <v>2.92</v>
      </c>
      <c r="I11">
        <v>0</v>
      </c>
      <c r="J11">
        <v>1221.2</v>
      </c>
      <c r="K11">
        <v>3.27</v>
      </c>
      <c r="L11">
        <v>0</v>
      </c>
      <c r="M11" s="2">
        <f>Table15[[#This Row],[SpaceMB]]/1000</f>
        <v>1771.52</v>
      </c>
      <c r="N11" s="3">
        <f>Table15[[#This Row],[SpaceGB]]*Table15[[#This Row],[Avg-Tot acc/(GiB*min)]]</f>
        <v>5792.8703999999998</v>
      </c>
    </row>
    <row r="12" spans="1:14" x14ac:dyDescent="0.25">
      <c r="A12" t="s">
        <v>11</v>
      </c>
      <c r="B12" t="s">
        <v>10</v>
      </c>
      <c r="C12" s="1">
        <v>96128</v>
      </c>
      <c r="D12">
        <v>787.67</v>
      </c>
      <c r="E12">
        <v>52.33</v>
      </c>
      <c r="F12">
        <v>0</v>
      </c>
      <c r="G12">
        <v>497.42</v>
      </c>
      <c r="H12">
        <v>0.92</v>
      </c>
      <c r="I12">
        <v>0</v>
      </c>
      <c r="J12">
        <v>787.67</v>
      </c>
      <c r="K12">
        <v>53.26</v>
      </c>
      <c r="L12">
        <v>0</v>
      </c>
      <c r="M12" s="2">
        <f>Table15[[#This Row],[SpaceMB]]/1000</f>
        <v>96.128</v>
      </c>
      <c r="N12" s="3">
        <f>Table15[[#This Row],[SpaceGB]]*Table15[[#This Row],[Avg-Tot acc/(GiB*min)]]</f>
        <v>5119.7772800000002</v>
      </c>
    </row>
    <row r="13" spans="1:14" x14ac:dyDescent="0.25">
      <c r="A13" t="s">
        <v>0</v>
      </c>
      <c r="B13" t="s">
        <v>9</v>
      </c>
      <c r="C13" s="1">
        <v>467424</v>
      </c>
      <c r="D13">
        <v>18.690000000000001</v>
      </c>
      <c r="E13">
        <v>0.8</v>
      </c>
      <c r="F13">
        <v>0</v>
      </c>
      <c r="G13">
        <v>2152.6</v>
      </c>
      <c r="H13">
        <v>9.24</v>
      </c>
      <c r="I13">
        <v>0</v>
      </c>
      <c r="J13">
        <v>2152.6</v>
      </c>
      <c r="K13">
        <v>10.039999999999999</v>
      </c>
      <c r="L13">
        <v>0</v>
      </c>
      <c r="M13" s="2">
        <f>Table15[[#This Row],[SpaceMB]]/1000</f>
        <v>467.42399999999998</v>
      </c>
      <c r="N13" s="3">
        <f>Table15[[#This Row],[SpaceGB]]*Table15[[#This Row],[Avg-Tot acc/(GiB*min)]]</f>
        <v>4692.9369599999991</v>
      </c>
    </row>
    <row r="14" spans="1:14" x14ac:dyDescent="0.25">
      <c r="A14" t="s">
        <v>0</v>
      </c>
      <c r="B14" t="s">
        <v>36</v>
      </c>
      <c r="C14" s="1">
        <v>1065344</v>
      </c>
      <c r="D14">
        <v>211.89</v>
      </c>
      <c r="E14">
        <v>0.28999999999999998</v>
      </c>
      <c r="F14">
        <v>0</v>
      </c>
      <c r="G14">
        <v>910.69</v>
      </c>
      <c r="H14">
        <v>3.96</v>
      </c>
      <c r="I14">
        <v>0</v>
      </c>
      <c r="J14">
        <v>915.09</v>
      </c>
      <c r="K14">
        <v>4.25</v>
      </c>
      <c r="L14">
        <v>0</v>
      </c>
      <c r="M14" s="2">
        <f>Table15[[#This Row],[SpaceMB]]/1000</f>
        <v>1065.3440000000001</v>
      </c>
      <c r="N14" s="3">
        <f>Table15[[#This Row],[SpaceGB]]*Table15[[#This Row],[Avg-Tot acc/(GiB*min)]]</f>
        <v>4527.7120000000004</v>
      </c>
    </row>
    <row r="15" spans="1:14" x14ac:dyDescent="0.25">
      <c r="A15" t="s">
        <v>0</v>
      </c>
      <c r="B15" t="s">
        <v>2</v>
      </c>
      <c r="C15" s="1">
        <v>884576</v>
      </c>
      <c r="D15">
        <v>95.97</v>
      </c>
      <c r="E15">
        <v>0.05</v>
      </c>
      <c r="F15">
        <v>0</v>
      </c>
      <c r="G15">
        <v>1257.71</v>
      </c>
      <c r="H15">
        <v>4.58</v>
      </c>
      <c r="I15">
        <v>0</v>
      </c>
      <c r="J15">
        <v>1257.71</v>
      </c>
      <c r="K15">
        <v>4.63</v>
      </c>
      <c r="L15">
        <v>0</v>
      </c>
      <c r="M15" s="2">
        <f>Table15[[#This Row],[SpaceMB]]/1000</f>
        <v>884.57600000000002</v>
      </c>
      <c r="N15" s="3">
        <f>Table15[[#This Row],[SpaceGB]]*Table15[[#This Row],[Avg-Tot acc/(GiB*min)]]</f>
        <v>4095.5868799999998</v>
      </c>
    </row>
    <row r="16" spans="1:14" x14ac:dyDescent="0.25">
      <c r="A16" t="s">
        <v>0</v>
      </c>
      <c r="B16" t="s">
        <v>10</v>
      </c>
      <c r="C16" s="1">
        <v>172032</v>
      </c>
      <c r="D16">
        <v>374.99</v>
      </c>
      <c r="E16">
        <v>16.93</v>
      </c>
      <c r="F16">
        <v>0</v>
      </c>
      <c r="G16">
        <v>0.02</v>
      </c>
      <c r="H16">
        <v>0</v>
      </c>
      <c r="I16">
        <v>0</v>
      </c>
      <c r="J16">
        <v>374.99</v>
      </c>
      <c r="K16">
        <v>16.93</v>
      </c>
      <c r="L16">
        <v>0</v>
      </c>
      <c r="M16" s="2">
        <f>Table15[[#This Row],[SpaceMB]]/1000</f>
        <v>172.03200000000001</v>
      </c>
      <c r="N16" s="3">
        <f>Table15[[#This Row],[SpaceGB]]*Table15[[#This Row],[Avg-Tot acc/(GiB*min)]]</f>
        <v>2912.5017600000001</v>
      </c>
    </row>
    <row r="17" spans="1:14" x14ac:dyDescent="0.25">
      <c r="A17" t="s">
        <v>11</v>
      </c>
      <c r="B17" t="s">
        <v>7</v>
      </c>
      <c r="C17" s="1">
        <v>28608</v>
      </c>
      <c r="D17">
        <v>278.23</v>
      </c>
      <c r="E17">
        <v>38.21</v>
      </c>
      <c r="F17">
        <v>0.53</v>
      </c>
      <c r="G17">
        <v>376.5</v>
      </c>
      <c r="H17">
        <v>41.71</v>
      </c>
      <c r="I17">
        <v>2.5</v>
      </c>
      <c r="J17">
        <v>467.46</v>
      </c>
      <c r="K17">
        <v>79.91</v>
      </c>
      <c r="L17">
        <v>6.43</v>
      </c>
      <c r="M17" s="2">
        <f>Table15[[#This Row],[SpaceMB]]/1000</f>
        <v>28.608000000000001</v>
      </c>
      <c r="N17" s="3">
        <f>Table15[[#This Row],[SpaceGB]]*Table15[[#This Row],[Avg-Tot acc/(GiB*min)]]</f>
        <v>2286.0652799999998</v>
      </c>
    </row>
    <row r="18" spans="1:14" x14ac:dyDescent="0.25">
      <c r="A18" t="s">
        <v>0</v>
      </c>
      <c r="B18" t="s">
        <v>25</v>
      </c>
      <c r="C18" s="1">
        <v>70400</v>
      </c>
      <c r="D18">
        <v>24.27</v>
      </c>
      <c r="E18">
        <v>4.33</v>
      </c>
      <c r="F18">
        <v>0</v>
      </c>
      <c r="G18">
        <v>111.47</v>
      </c>
      <c r="H18">
        <v>8.3699999999999992</v>
      </c>
      <c r="I18">
        <v>0</v>
      </c>
      <c r="J18">
        <v>131.44</v>
      </c>
      <c r="K18">
        <v>12.7</v>
      </c>
      <c r="L18">
        <v>0</v>
      </c>
      <c r="M18" s="2">
        <f>Table15[[#This Row],[SpaceMB]]/1000</f>
        <v>70.400000000000006</v>
      </c>
      <c r="N18" s="3">
        <f>Table15[[#This Row],[SpaceGB]]*Table15[[#This Row],[Avg-Tot acc/(GiB*min)]]</f>
        <v>894.08</v>
      </c>
    </row>
    <row r="19" spans="1:14" x14ac:dyDescent="0.25">
      <c r="A19" t="s">
        <v>0</v>
      </c>
      <c r="B19" t="s">
        <v>4</v>
      </c>
      <c r="C19" s="1">
        <v>224256</v>
      </c>
      <c r="D19">
        <v>58.83</v>
      </c>
      <c r="E19">
        <v>0.19</v>
      </c>
      <c r="F19">
        <v>0</v>
      </c>
      <c r="G19">
        <v>543.36</v>
      </c>
      <c r="H19">
        <v>2.0299999999999998</v>
      </c>
      <c r="I19">
        <v>0</v>
      </c>
      <c r="J19">
        <v>565.46</v>
      </c>
      <c r="K19">
        <v>2.2200000000000002</v>
      </c>
      <c r="L19">
        <v>0</v>
      </c>
      <c r="M19" s="2">
        <f>Table15[[#This Row],[SpaceMB]]/1000</f>
        <v>224.256</v>
      </c>
      <c r="N19" s="3">
        <f>Table15[[#This Row],[SpaceGB]]*Table15[[#This Row],[Avg-Tot acc/(GiB*min)]]</f>
        <v>497.84832000000006</v>
      </c>
    </row>
    <row r="20" spans="1:14" x14ac:dyDescent="0.25">
      <c r="A20" t="s">
        <v>11</v>
      </c>
      <c r="B20" t="s">
        <v>6</v>
      </c>
      <c r="C20" s="1">
        <v>21792</v>
      </c>
      <c r="D20">
        <v>116.58</v>
      </c>
      <c r="E20">
        <v>7.73</v>
      </c>
      <c r="F20">
        <v>0.02</v>
      </c>
      <c r="G20">
        <v>386.23</v>
      </c>
      <c r="H20">
        <v>13.53</v>
      </c>
      <c r="I20">
        <v>0.11</v>
      </c>
      <c r="J20">
        <v>386.32</v>
      </c>
      <c r="K20">
        <v>21.25</v>
      </c>
      <c r="L20">
        <v>0.43</v>
      </c>
      <c r="M20" s="2">
        <f>Table15[[#This Row],[SpaceMB]]/1000</f>
        <v>21.792000000000002</v>
      </c>
      <c r="N20" s="3">
        <f>Table15[[#This Row],[SpaceGB]]*Table15[[#This Row],[Avg-Tot acc/(GiB*min)]]</f>
        <v>463.08000000000004</v>
      </c>
    </row>
    <row r="21" spans="1:14" x14ac:dyDescent="0.25">
      <c r="A21" t="s">
        <v>0</v>
      </c>
      <c r="B21" t="s">
        <v>3</v>
      </c>
      <c r="C21" s="1">
        <v>3392</v>
      </c>
      <c r="D21">
        <v>32.74</v>
      </c>
      <c r="E21">
        <v>5.55</v>
      </c>
      <c r="F21">
        <v>0</v>
      </c>
      <c r="G21">
        <v>952.33</v>
      </c>
      <c r="H21">
        <v>124.38</v>
      </c>
      <c r="I21">
        <v>0</v>
      </c>
      <c r="J21">
        <v>974.83</v>
      </c>
      <c r="K21">
        <v>129.94</v>
      </c>
      <c r="L21">
        <v>0</v>
      </c>
      <c r="M21" s="2">
        <f>Table15[[#This Row],[SpaceMB]]/1000</f>
        <v>3.3919999999999999</v>
      </c>
      <c r="N21" s="3">
        <f>Table15[[#This Row],[SpaceGB]]*Table15[[#This Row],[Avg-Tot acc/(GiB*min)]]</f>
        <v>440.75647999999995</v>
      </c>
    </row>
    <row r="22" spans="1:14" x14ac:dyDescent="0.25">
      <c r="A22" t="s">
        <v>11</v>
      </c>
      <c r="B22" t="s">
        <v>5</v>
      </c>
      <c r="C22" s="1">
        <v>8992</v>
      </c>
      <c r="D22">
        <v>72.290000000000006</v>
      </c>
      <c r="E22">
        <v>19.489999999999998</v>
      </c>
      <c r="F22">
        <v>3.63</v>
      </c>
      <c r="G22">
        <v>205.82</v>
      </c>
      <c r="H22">
        <v>23.95</v>
      </c>
      <c r="I22">
        <v>2.59</v>
      </c>
      <c r="J22">
        <v>230.16</v>
      </c>
      <c r="K22">
        <v>43.43</v>
      </c>
      <c r="L22">
        <v>7.16</v>
      </c>
      <c r="M22" s="2">
        <f>Table15[[#This Row],[SpaceMB]]/1000</f>
        <v>8.9920000000000009</v>
      </c>
      <c r="N22" s="3">
        <f>Table15[[#This Row],[SpaceGB]]*Table15[[#This Row],[Avg-Tot acc/(GiB*min)]]</f>
        <v>390.52256000000006</v>
      </c>
    </row>
    <row r="23" spans="1:14" x14ac:dyDescent="0.25">
      <c r="A23" t="s">
        <v>0</v>
      </c>
      <c r="B23" t="s">
        <v>45</v>
      </c>
      <c r="C23" s="1">
        <v>2816</v>
      </c>
      <c r="D23">
        <v>271.58</v>
      </c>
      <c r="E23">
        <v>15.48</v>
      </c>
      <c r="F23">
        <v>0</v>
      </c>
      <c r="G23">
        <v>1850.49</v>
      </c>
      <c r="H23">
        <v>119.59</v>
      </c>
      <c r="I23">
        <v>0</v>
      </c>
      <c r="J23">
        <v>2122.0700000000002</v>
      </c>
      <c r="K23">
        <v>135.08000000000001</v>
      </c>
      <c r="L23">
        <v>0</v>
      </c>
      <c r="M23" s="2">
        <f>Table15[[#This Row],[SpaceMB]]/1000</f>
        <v>2.8159999999999998</v>
      </c>
      <c r="N23" s="3">
        <f>Table15[[#This Row],[SpaceGB]]*Table15[[#This Row],[Avg-Tot acc/(GiB*min)]]</f>
        <v>380.38528000000002</v>
      </c>
    </row>
    <row r="24" spans="1:14" x14ac:dyDescent="0.25">
      <c r="A24" t="s">
        <v>0</v>
      </c>
      <c r="B24" t="s">
        <v>47</v>
      </c>
      <c r="C24" s="1">
        <v>6912</v>
      </c>
      <c r="D24">
        <v>6.22</v>
      </c>
      <c r="E24">
        <v>0.53</v>
      </c>
      <c r="F24">
        <v>0</v>
      </c>
      <c r="G24">
        <v>540.41999999999996</v>
      </c>
      <c r="H24">
        <v>52.42</v>
      </c>
      <c r="I24">
        <v>0</v>
      </c>
      <c r="J24">
        <v>540.98</v>
      </c>
      <c r="K24">
        <v>52.95</v>
      </c>
      <c r="L24">
        <v>0</v>
      </c>
      <c r="M24" s="2">
        <f>Table15[[#This Row],[SpaceMB]]/1000</f>
        <v>6.9119999999999999</v>
      </c>
      <c r="N24" s="3">
        <f>Table15[[#This Row],[SpaceGB]]*Table15[[#This Row],[Avg-Tot acc/(GiB*min)]]</f>
        <v>365.99040000000002</v>
      </c>
    </row>
    <row r="25" spans="1:14" x14ac:dyDescent="0.25">
      <c r="A25" t="s">
        <v>11</v>
      </c>
      <c r="B25" t="s">
        <v>3</v>
      </c>
      <c r="C25" s="1">
        <v>448</v>
      </c>
      <c r="D25">
        <v>19.7</v>
      </c>
      <c r="E25">
        <v>4.75</v>
      </c>
      <c r="F25">
        <v>0.02</v>
      </c>
      <c r="G25">
        <v>1038.3399999999999</v>
      </c>
      <c r="H25">
        <v>393.43</v>
      </c>
      <c r="I25">
        <v>0.09</v>
      </c>
      <c r="J25">
        <v>1058.04</v>
      </c>
      <c r="K25">
        <v>398.18</v>
      </c>
      <c r="L25">
        <v>0.76</v>
      </c>
      <c r="M25" s="2">
        <f>Table15[[#This Row],[SpaceMB]]/1000</f>
        <v>0.44800000000000001</v>
      </c>
      <c r="N25" s="3">
        <f>Table15[[#This Row],[SpaceGB]]*Table15[[#This Row],[Avg-Tot acc/(GiB*min)]]</f>
        <v>178.38464000000002</v>
      </c>
    </row>
    <row r="26" spans="1:14" x14ac:dyDescent="0.25">
      <c r="A26" t="s">
        <v>11</v>
      </c>
      <c r="B26" t="s">
        <v>9</v>
      </c>
      <c r="C26" s="1">
        <v>2592</v>
      </c>
      <c r="D26">
        <v>132.33000000000001</v>
      </c>
      <c r="E26">
        <v>7.91</v>
      </c>
      <c r="F26">
        <v>0.19</v>
      </c>
      <c r="G26">
        <v>368.67</v>
      </c>
      <c r="H26">
        <v>39.71</v>
      </c>
      <c r="I26">
        <v>0</v>
      </c>
      <c r="J26">
        <v>500.99</v>
      </c>
      <c r="K26">
        <v>47.62</v>
      </c>
      <c r="L26">
        <v>0.2</v>
      </c>
      <c r="M26" s="2">
        <f>Table15[[#This Row],[SpaceMB]]/1000</f>
        <v>2.5920000000000001</v>
      </c>
      <c r="N26" s="3">
        <f>Table15[[#This Row],[SpaceGB]]*Table15[[#This Row],[Avg-Tot acc/(GiB*min)]]</f>
        <v>123.43104</v>
      </c>
    </row>
    <row r="27" spans="1:14" x14ac:dyDescent="0.25">
      <c r="A27" t="s">
        <v>0</v>
      </c>
      <c r="B27" t="s">
        <v>8</v>
      </c>
      <c r="C27" s="1">
        <v>137856</v>
      </c>
      <c r="D27">
        <v>22.01</v>
      </c>
      <c r="E27">
        <v>0.03</v>
      </c>
      <c r="F27">
        <v>0</v>
      </c>
      <c r="G27">
        <v>739.87</v>
      </c>
      <c r="H27">
        <v>0.69</v>
      </c>
      <c r="I27">
        <v>0</v>
      </c>
      <c r="J27">
        <v>761.88</v>
      </c>
      <c r="K27">
        <v>0.71</v>
      </c>
      <c r="L27">
        <v>0</v>
      </c>
      <c r="M27" s="2">
        <f>Table15[[#This Row],[SpaceMB]]/1000</f>
        <v>137.85599999999999</v>
      </c>
      <c r="N27" s="3">
        <f>Table15[[#This Row],[SpaceGB]]*Table15[[#This Row],[Avg-Tot acc/(GiB*min)]]</f>
        <v>97.877759999999995</v>
      </c>
    </row>
    <row r="28" spans="1:14" x14ac:dyDescent="0.25">
      <c r="A28" t="s">
        <v>0</v>
      </c>
      <c r="B28" t="s">
        <v>46</v>
      </c>
      <c r="C28" s="1">
        <v>8960</v>
      </c>
      <c r="D28">
        <v>14.59</v>
      </c>
      <c r="E28">
        <v>3.27</v>
      </c>
      <c r="F28">
        <v>0</v>
      </c>
      <c r="G28">
        <v>108.89</v>
      </c>
      <c r="H28">
        <v>6.44</v>
      </c>
      <c r="I28">
        <v>0</v>
      </c>
      <c r="J28">
        <v>110.09</v>
      </c>
      <c r="K28">
        <v>9.7100000000000009</v>
      </c>
      <c r="L28">
        <v>0</v>
      </c>
      <c r="M28" s="2">
        <f>Table15[[#This Row],[SpaceMB]]/1000</f>
        <v>8.9600000000000009</v>
      </c>
      <c r="N28" s="3">
        <f>Table15[[#This Row],[SpaceGB]]*Table15[[#This Row],[Avg-Tot acc/(GiB*min)]]</f>
        <v>87.00160000000001</v>
      </c>
    </row>
    <row r="29" spans="1:14" x14ac:dyDescent="0.25">
      <c r="A29" t="s">
        <v>0</v>
      </c>
      <c r="B29" t="s">
        <v>26</v>
      </c>
      <c r="C29" s="1">
        <v>8704</v>
      </c>
      <c r="D29">
        <v>0.47</v>
      </c>
      <c r="E29">
        <v>0.02</v>
      </c>
      <c r="F29">
        <v>0</v>
      </c>
      <c r="G29">
        <v>153.51</v>
      </c>
      <c r="H29">
        <v>7.75</v>
      </c>
      <c r="I29">
        <v>0</v>
      </c>
      <c r="J29">
        <v>153.51</v>
      </c>
      <c r="K29">
        <v>7.77</v>
      </c>
      <c r="L29">
        <v>0</v>
      </c>
      <c r="M29" s="2">
        <f>Table15[[#This Row],[SpaceMB]]/1000</f>
        <v>8.7040000000000006</v>
      </c>
      <c r="N29" s="3">
        <f>Table15[[#This Row],[SpaceGB]]*Table15[[#This Row],[Avg-Tot acc/(GiB*min)]]</f>
        <v>67.630080000000007</v>
      </c>
    </row>
    <row r="30" spans="1:14" x14ac:dyDescent="0.25">
      <c r="A30" t="s">
        <v>0</v>
      </c>
      <c r="B30" t="s">
        <v>38</v>
      </c>
      <c r="C30" s="1">
        <v>11008</v>
      </c>
      <c r="D30">
        <v>2.73</v>
      </c>
      <c r="E30">
        <v>0.11</v>
      </c>
      <c r="F30">
        <v>0</v>
      </c>
      <c r="G30">
        <v>118.67</v>
      </c>
      <c r="H30">
        <v>4.1100000000000003</v>
      </c>
      <c r="I30">
        <v>0</v>
      </c>
      <c r="J30">
        <v>118.69</v>
      </c>
      <c r="K30">
        <v>4.21</v>
      </c>
      <c r="L30">
        <v>0</v>
      </c>
      <c r="M30" s="2">
        <f>Table15[[#This Row],[SpaceMB]]/1000</f>
        <v>11.007999999999999</v>
      </c>
      <c r="N30" s="3">
        <f>Table15[[#This Row],[SpaceGB]]*Table15[[#This Row],[Avg-Tot acc/(GiB*min)]]</f>
        <v>46.343679999999999</v>
      </c>
    </row>
    <row r="31" spans="1:14" x14ac:dyDescent="0.25">
      <c r="A31" t="s">
        <v>11</v>
      </c>
      <c r="B31" t="s">
        <v>27</v>
      </c>
      <c r="C31" s="1">
        <v>320</v>
      </c>
      <c r="D31">
        <v>23.14</v>
      </c>
      <c r="E31">
        <v>11.76</v>
      </c>
      <c r="F31">
        <v>5.22</v>
      </c>
      <c r="G31">
        <v>326.45999999999998</v>
      </c>
      <c r="H31">
        <v>87.99</v>
      </c>
      <c r="I31">
        <v>0.44</v>
      </c>
      <c r="J31">
        <v>349.59</v>
      </c>
      <c r="K31">
        <v>99.75</v>
      </c>
      <c r="L31">
        <v>6.02</v>
      </c>
      <c r="M31" s="2">
        <f>Table15[[#This Row],[SpaceMB]]/1000</f>
        <v>0.32</v>
      </c>
      <c r="N31" s="3">
        <f>Table15[[#This Row],[SpaceGB]]*Table15[[#This Row],[Avg-Tot acc/(GiB*min)]]</f>
        <v>31.92</v>
      </c>
    </row>
    <row r="32" spans="1:14" x14ac:dyDescent="0.25">
      <c r="A32" t="s">
        <v>0</v>
      </c>
      <c r="B32" t="s">
        <v>48</v>
      </c>
      <c r="C32" s="1">
        <v>11008</v>
      </c>
      <c r="D32">
        <v>11.21</v>
      </c>
      <c r="E32">
        <v>0.91</v>
      </c>
      <c r="F32">
        <v>0</v>
      </c>
      <c r="G32">
        <v>25.98</v>
      </c>
      <c r="H32">
        <v>1.84</v>
      </c>
      <c r="I32">
        <v>0</v>
      </c>
      <c r="J32">
        <v>35.97</v>
      </c>
      <c r="K32">
        <v>2.75</v>
      </c>
      <c r="L32">
        <v>0</v>
      </c>
      <c r="M32" s="2">
        <f>Table15[[#This Row],[SpaceMB]]/1000</f>
        <v>11.007999999999999</v>
      </c>
      <c r="N32" s="3">
        <f>Table15[[#This Row],[SpaceGB]]*Table15[[#This Row],[Avg-Tot acc/(GiB*min)]]</f>
        <v>30.271999999999998</v>
      </c>
    </row>
    <row r="33" spans="1:14" x14ac:dyDescent="0.25">
      <c r="A33" t="s">
        <v>0</v>
      </c>
      <c r="B33" t="s">
        <v>49</v>
      </c>
      <c r="C33" s="1">
        <v>11008</v>
      </c>
      <c r="D33">
        <v>1.36</v>
      </c>
      <c r="E33">
        <v>0.03</v>
      </c>
      <c r="F33">
        <v>0</v>
      </c>
      <c r="G33">
        <v>73.069999999999993</v>
      </c>
      <c r="H33">
        <v>2.08</v>
      </c>
      <c r="I33">
        <v>0</v>
      </c>
      <c r="J33">
        <v>73.11</v>
      </c>
      <c r="K33">
        <v>2.11</v>
      </c>
      <c r="L33">
        <v>0</v>
      </c>
      <c r="M33" s="2">
        <f>Table15[[#This Row],[SpaceMB]]/1000</f>
        <v>11.007999999999999</v>
      </c>
      <c r="N33" s="3">
        <f>Table15[[#This Row],[SpaceGB]]*Table15[[#This Row],[Avg-Tot acc/(GiB*min)]]</f>
        <v>23.226879999999998</v>
      </c>
    </row>
    <row r="34" spans="1:14" x14ac:dyDescent="0.25">
      <c r="A34" t="s">
        <v>0</v>
      </c>
      <c r="B34" t="s">
        <v>33</v>
      </c>
      <c r="C34" s="1">
        <v>29440</v>
      </c>
      <c r="D34">
        <v>0.11</v>
      </c>
      <c r="E34">
        <v>0</v>
      </c>
      <c r="F34">
        <v>0</v>
      </c>
      <c r="G34">
        <v>28.11</v>
      </c>
      <c r="H34">
        <v>0.51</v>
      </c>
      <c r="I34">
        <v>0</v>
      </c>
      <c r="J34">
        <v>28.12</v>
      </c>
      <c r="K34">
        <v>0.51</v>
      </c>
      <c r="L34">
        <v>0</v>
      </c>
      <c r="M34" s="2">
        <f>Table15[[#This Row],[SpaceMB]]/1000</f>
        <v>29.44</v>
      </c>
      <c r="N34" s="3">
        <f>Table15[[#This Row],[SpaceGB]]*Table15[[#This Row],[Avg-Tot acc/(GiB*min)]]</f>
        <v>15.0144</v>
      </c>
    </row>
    <row r="35" spans="1:14" x14ac:dyDescent="0.25">
      <c r="A35" t="s">
        <v>0</v>
      </c>
      <c r="B35" t="s">
        <v>1</v>
      </c>
      <c r="C35" s="1">
        <v>82688</v>
      </c>
      <c r="D35">
        <v>8.9600000000000009</v>
      </c>
      <c r="E35">
        <v>0.02</v>
      </c>
      <c r="F35">
        <v>0</v>
      </c>
      <c r="G35">
        <v>38.33</v>
      </c>
      <c r="H35">
        <v>0.13</v>
      </c>
      <c r="I35">
        <v>0</v>
      </c>
      <c r="J35">
        <v>47.29</v>
      </c>
      <c r="K35">
        <v>0.15</v>
      </c>
      <c r="L35">
        <v>0</v>
      </c>
      <c r="M35" s="2">
        <f>Table15[[#This Row],[SpaceMB]]/1000</f>
        <v>82.688000000000002</v>
      </c>
      <c r="N35" s="3">
        <f>Table15[[#This Row],[SpaceGB]]*Table15[[#This Row],[Avg-Tot acc/(GiB*min)]]</f>
        <v>12.4032</v>
      </c>
    </row>
    <row r="36" spans="1:14" x14ac:dyDescent="0.25">
      <c r="A36" t="s">
        <v>11</v>
      </c>
      <c r="B36" t="s">
        <v>28</v>
      </c>
      <c r="C36" s="1">
        <v>512</v>
      </c>
      <c r="D36">
        <v>21.3</v>
      </c>
      <c r="E36">
        <v>6.27</v>
      </c>
      <c r="F36">
        <v>0.13</v>
      </c>
      <c r="G36">
        <v>31.18</v>
      </c>
      <c r="H36">
        <v>10.77</v>
      </c>
      <c r="I36">
        <v>0.01</v>
      </c>
      <c r="J36">
        <v>52.48</v>
      </c>
      <c r="K36">
        <v>17.04</v>
      </c>
      <c r="L36">
        <v>0.14000000000000001</v>
      </c>
      <c r="M36" s="2">
        <f>Table15[[#This Row],[SpaceMB]]/1000</f>
        <v>0.51200000000000001</v>
      </c>
      <c r="N36" s="3">
        <f>Table15[[#This Row],[SpaceGB]]*Table15[[#This Row],[Avg-Tot acc/(GiB*min)]]</f>
        <v>8.7244799999999998</v>
      </c>
    </row>
    <row r="37" spans="1:14" x14ac:dyDescent="0.25">
      <c r="A37" t="s">
        <v>11</v>
      </c>
      <c r="B37" t="s">
        <v>2</v>
      </c>
      <c r="C37" s="1">
        <v>4128</v>
      </c>
      <c r="D37">
        <v>0.31</v>
      </c>
      <c r="E37">
        <v>0.02</v>
      </c>
      <c r="F37">
        <v>0</v>
      </c>
      <c r="G37">
        <v>31.11</v>
      </c>
      <c r="H37">
        <v>1.97</v>
      </c>
      <c r="I37">
        <v>0</v>
      </c>
      <c r="J37">
        <v>31.35</v>
      </c>
      <c r="K37">
        <v>1.99</v>
      </c>
      <c r="L37">
        <v>0</v>
      </c>
      <c r="M37" s="2">
        <f>Table15[[#This Row],[SpaceMB]]/1000</f>
        <v>4.1280000000000001</v>
      </c>
      <c r="N37" s="3">
        <f>Table15[[#This Row],[SpaceGB]]*Table15[[#This Row],[Avg-Tot acc/(GiB*min)]]</f>
        <v>8.2147199999999998</v>
      </c>
    </row>
    <row r="38" spans="1:14" x14ac:dyDescent="0.25">
      <c r="A38" t="s">
        <v>0</v>
      </c>
      <c r="B38" t="s">
        <v>35</v>
      </c>
      <c r="C38" s="1">
        <v>4864</v>
      </c>
      <c r="D38">
        <v>6.22</v>
      </c>
      <c r="E38">
        <v>0.57999999999999996</v>
      </c>
      <c r="F38">
        <v>0</v>
      </c>
      <c r="G38">
        <v>3.4</v>
      </c>
      <c r="H38">
        <v>0.28000000000000003</v>
      </c>
      <c r="I38">
        <v>0</v>
      </c>
      <c r="J38">
        <v>7.69</v>
      </c>
      <c r="K38">
        <v>0.86</v>
      </c>
      <c r="L38">
        <v>0</v>
      </c>
      <c r="M38" s="2">
        <f>Table15[[#This Row],[SpaceMB]]/1000</f>
        <v>4.8639999999999999</v>
      </c>
      <c r="N38" s="3">
        <f>Table15[[#This Row],[SpaceGB]]*Table15[[#This Row],[Avg-Tot acc/(GiB*min)]]</f>
        <v>4.1830400000000001</v>
      </c>
    </row>
    <row r="39" spans="1:14" x14ac:dyDescent="0.25">
      <c r="A39" t="s">
        <v>0</v>
      </c>
      <c r="B39" t="s">
        <v>39</v>
      </c>
      <c r="C39" s="1">
        <v>1280</v>
      </c>
      <c r="D39">
        <v>0.11</v>
      </c>
      <c r="E39">
        <v>0.01</v>
      </c>
      <c r="F39">
        <v>0</v>
      </c>
      <c r="G39">
        <v>44.31</v>
      </c>
      <c r="H39">
        <v>3.07</v>
      </c>
      <c r="I39">
        <v>0</v>
      </c>
      <c r="J39">
        <v>44.31</v>
      </c>
      <c r="K39">
        <v>3.08</v>
      </c>
      <c r="L39">
        <v>0</v>
      </c>
      <c r="M39" s="2">
        <f>Table15[[#This Row],[SpaceMB]]/1000</f>
        <v>1.28</v>
      </c>
      <c r="N39" s="3">
        <f>Table15[[#This Row],[SpaceGB]]*Table15[[#This Row],[Avg-Tot acc/(GiB*min)]]</f>
        <v>3.9424000000000001</v>
      </c>
    </row>
    <row r="40" spans="1:14" x14ac:dyDescent="0.25">
      <c r="A40" t="s">
        <v>0</v>
      </c>
      <c r="B40" t="s">
        <v>43</v>
      </c>
      <c r="C40" s="1">
        <v>1280</v>
      </c>
      <c r="D40">
        <v>0</v>
      </c>
      <c r="E40">
        <v>0</v>
      </c>
      <c r="F40">
        <v>0</v>
      </c>
      <c r="G40">
        <v>44.53</v>
      </c>
      <c r="H40">
        <v>3.06</v>
      </c>
      <c r="I40">
        <v>0</v>
      </c>
      <c r="J40">
        <v>44.53</v>
      </c>
      <c r="K40">
        <v>3.06</v>
      </c>
      <c r="L40">
        <v>0</v>
      </c>
      <c r="M40" s="2">
        <f>Table15[[#This Row],[SpaceMB]]/1000</f>
        <v>1.28</v>
      </c>
      <c r="N40" s="3">
        <f>Table15[[#This Row],[SpaceGB]]*Table15[[#This Row],[Avg-Tot acc/(GiB*min)]]</f>
        <v>3.9168000000000003</v>
      </c>
    </row>
    <row r="41" spans="1:14" x14ac:dyDescent="0.25">
      <c r="A41" t="s">
        <v>0</v>
      </c>
      <c r="B41" t="s">
        <v>53</v>
      </c>
      <c r="C41" s="1">
        <v>1280</v>
      </c>
      <c r="D41">
        <v>0</v>
      </c>
      <c r="E41">
        <v>0</v>
      </c>
      <c r="F41">
        <v>0</v>
      </c>
      <c r="G41">
        <v>41.02</v>
      </c>
      <c r="H41">
        <v>3</v>
      </c>
      <c r="I41">
        <v>0</v>
      </c>
      <c r="J41">
        <v>41.02</v>
      </c>
      <c r="K41">
        <v>3</v>
      </c>
      <c r="L41">
        <v>0</v>
      </c>
      <c r="M41" s="2">
        <f>Table15[[#This Row],[SpaceMB]]/1000</f>
        <v>1.28</v>
      </c>
      <c r="N41" s="3">
        <f>Table15[[#This Row],[SpaceGB]]*Table15[[#This Row],[Avg-Tot acc/(GiB*min)]]</f>
        <v>3.84</v>
      </c>
    </row>
    <row r="42" spans="1:14" x14ac:dyDescent="0.25">
      <c r="A42" t="s">
        <v>0</v>
      </c>
      <c r="B42" t="s">
        <v>54</v>
      </c>
      <c r="C42" s="1">
        <v>1280</v>
      </c>
      <c r="D42">
        <v>0</v>
      </c>
      <c r="E42">
        <v>0</v>
      </c>
      <c r="F42">
        <v>0</v>
      </c>
      <c r="G42">
        <v>41</v>
      </c>
      <c r="H42">
        <v>2.95</v>
      </c>
      <c r="I42">
        <v>0</v>
      </c>
      <c r="J42">
        <v>41</v>
      </c>
      <c r="K42">
        <v>2.95</v>
      </c>
      <c r="L42">
        <v>0</v>
      </c>
      <c r="M42" s="2">
        <f>Table15[[#This Row],[SpaceMB]]/1000</f>
        <v>1.28</v>
      </c>
      <c r="N42" s="3">
        <f>Table15[[#This Row],[SpaceGB]]*Table15[[#This Row],[Avg-Tot acc/(GiB*min)]]</f>
        <v>3.7760000000000002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2-25</vt:lpstr>
      <vt:lpstr>2-26</vt:lpstr>
      <vt:lpstr>2-27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Scott</dc:creator>
  <cp:lastModifiedBy>Tom Scott</cp:lastModifiedBy>
  <dcterms:created xsi:type="dcterms:W3CDTF">2019-02-25T21:11:21Z</dcterms:created>
  <dcterms:modified xsi:type="dcterms:W3CDTF">2019-02-27T13:53:57Z</dcterms:modified>
</cp:coreProperties>
</file>